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V0DE5~1.TOM\AppData\Local\Temp\WebAccessAgentCache\RX\7755128\STDI_m.v.tomarova\"/>
    </mc:Choice>
  </mc:AlternateContent>
  <bookViews>
    <workbookView xWindow="0" yWindow="0" windowWidth="19200" windowHeight="83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1" l="1"/>
  <c r="C50" i="1"/>
  <c r="C51" i="1"/>
  <c r="C49" i="1"/>
  <c r="M42" i="1" l="1"/>
  <c r="I65" i="1" l="1"/>
  <c r="H41" i="1"/>
  <c r="I63" i="1" l="1"/>
  <c r="I37" i="1"/>
  <c r="AT24" i="1"/>
  <c r="I53" i="1" l="1"/>
  <c r="G13" i="1"/>
  <c r="H13" i="1"/>
  <c r="J13" i="1"/>
  <c r="T13" i="1"/>
  <c r="Z13" i="1"/>
  <c r="AF13" i="1"/>
  <c r="AR13" i="1"/>
  <c r="AX13" i="1"/>
  <c r="BD13" i="1"/>
  <c r="AF20" i="1"/>
  <c r="BJ65" i="1"/>
  <c r="BJ64" i="1"/>
  <c r="R64" i="1"/>
  <c r="S64" i="1"/>
  <c r="T64" i="1"/>
  <c r="U64" i="1"/>
  <c r="W64" i="1"/>
  <c r="X64" i="1"/>
  <c r="Y64" i="1"/>
  <c r="Z64" i="1"/>
  <c r="AA64" i="1"/>
  <c r="AB64" i="1"/>
  <c r="AC64" i="1"/>
  <c r="AE64" i="1"/>
  <c r="AF64" i="1"/>
  <c r="AG64" i="1"/>
  <c r="AH64" i="1"/>
  <c r="AI64" i="1"/>
  <c r="AJ64" i="1"/>
  <c r="AK64" i="1"/>
  <c r="AM64" i="1"/>
  <c r="AN64" i="1"/>
  <c r="AO64" i="1"/>
  <c r="AP64" i="1"/>
  <c r="AQ64" i="1"/>
  <c r="AR64" i="1"/>
  <c r="AS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K64" i="1"/>
  <c r="BL64" i="1"/>
  <c r="Q64" i="1"/>
  <c r="Q61" i="1"/>
  <c r="R61" i="1"/>
  <c r="S61" i="1"/>
  <c r="T61" i="1"/>
  <c r="U61" i="1"/>
  <c r="V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M61" i="1"/>
  <c r="AN61" i="1"/>
  <c r="AO61" i="1"/>
  <c r="AP61" i="1"/>
  <c r="AQ61" i="1"/>
  <c r="AR61" i="1"/>
  <c r="AS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W61" i="1"/>
  <c r="R58" i="1"/>
  <c r="S58" i="1"/>
  <c r="T58" i="1"/>
  <c r="U58" i="1"/>
  <c r="W58" i="1"/>
  <c r="X58" i="1"/>
  <c r="Y58" i="1"/>
  <c r="Z58" i="1"/>
  <c r="AA58" i="1"/>
  <c r="AB58" i="1"/>
  <c r="AC58" i="1"/>
  <c r="AE58" i="1"/>
  <c r="AF58" i="1"/>
  <c r="AG58" i="1"/>
  <c r="AH58" i="1"/>
  <c r="AI58" i="1"/>
  <c r="AJ58" i="1"/>
  <c r="AK58" i="1"/>
  <c r="AM58" i="1"/>
  <c r="AN58" i="1"/>
  <c r="AO58" i="1"/>
  <c r="AP58" i="1"/>
  <c r="AQ58" i="1"/>
  <c r="AR58" i="1"/>
  <c r="AS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Q58" i="1"/>
  <c r="R53" i="1"/>
  <c r="S53" i="1"/>
  <c r="T53" i="1"/>
  <c r="U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M53" i="1"/>
  <c r="AN53" i="1"/>
  <c r="AO53" i="1"/>
  <c r="AP53" i="1"/>
  <c r="AQ53" i="1"/>
  <c r="AR53" i="1"/>
  <c r="AS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Q53" i="1"/>
  <c r="AL54" i="1"/>
  <c r="AL53" i="1" s="1"/>
  <c r="AL55" i="1"/>
  <c r="AL56" i="1"/>
  <c r="AL57" i="1"/>
  <c r="AL59" i="1"/>
  <c r="AL58" i="1" s="1"/>
  <c r="AL60" i="1"/>
  <c r="AL62" i="1"/>
  <c r="AL61" i="1" s="1"/>
  <c r="AL63" i="1"/>
  <c r="AL65" i="1"/>
  <c r="AL64" i="1" s="1"/>
  <c r="AT54" i="1"/>
  <c r="AT53" i="1" s="1"/>
  <c r="AT55" i="1"/>
  <c r="AT56" i="1"/>
  <c r="AT57" i="1"/>
  <c r="AT59" i="1"/>
  <c r="AT58" i="1" s="1"/>
  <c r="AT60" i="1"/>
  <c r="AT62" i="1"/>
  <c r="AT61" i="1" s="1"/>
  <c r="AT63" i="1"/>
  <c r="AT65" i="1"/>
  <c r="AT64" i="1" s="1"/>
  <c r="Q41" i="1"/>
  <c r="Q20" i="1" s="1"/>
  <c r="P43" i="1"/>
  <c r="P44" i="1"/>
  <c r="P45" i="1"/>
  <c r="P46" i="1"/>
  <c r="P47" i="1"/>
  <c r="P48" i="1"/>
  <c r="P49" i="1"/>
  <c r="P50" i="1"/>
  <c r="P51" i="1"/>
  <c r="P52" i="1"/>
  <c r="R42" i="1"/>
  <c r="S42" i="1"/>
  <c r="T42" i="1"/>
  <c r="U42" i="1"/>
  <c r="P42" i="1"/>
  <c r="L48" i="1"/>
  <c r="L49" i="1"/>
  <c r="L50" i="1"/>
  <c r="L51" i="1"/>
  <c r="L52" i="1"/>
  <c r="I48" i="1"/>
  <c r="I49" i="1"/>
  <c r="I50" i="1"/>
  <c r="I51" i="1"/>
  <c r="I52" i="1"/>
  <c r="I47" i="1"/>
  <c r="I46" i="1"/>
  <c r="AT48" i="1"/>
  <c r="AT49" i="1"/>
  <c r="AT50" i="1"/>
  <c r="AT51" i="1"/>
  <c r="AT52" i="1"/>
  <c r="AT42" i="1"/>
  <c r="AT43" i="1"/>
  <c r="AT44" i="1"/>
  <c r="AT45" i="1"/>
  <c r="AL42" i="1"/>
  <c r="AL43" i="1"/>
  <c r="AL44" i="1"/>
  <c r="AL45" i="1"/>
  <c r="AL47" i="1"/>
  <c r="AL48" i="1"/>
  <c r="AL49" i="1"/>
  <c r="AL50" i="1"/>
  <c r="AL51" i="1"/>
  <c r="AL52" i="1"/>
  <c r="AL46" i="1"/>
  <c r="AT47" i="1"/>
  <c r="V44" i="1"/>
  <c r="AD44" i="1"/>
  <c r="AD45" i="1"/>
  <c r="AD46" i="1"/>
  <c r="AD47" i="1"/>
  <c r="AD48" i="1"/>
  <c r="AD49" i="1"/>
  <c r="AD50" i="1"/>
  <c r="AD51" i="1"/>
  <c r="AD52" i="1"/>
  <c r="AD54" i="1"/>
  <c r="AD55" i="1"/>
  <c r="AD56" i="1"/>
  <c r="AD57" i="1"/>
  <c r="AD59" i="1"/>
  <c r="AD60" i="1"/>
  <c r="AD58" i="1" s="1"/>
  <c r="AD62" i="1"/>
  <c r="AD63" i="1"/>
  <c r="AD65" i="1"/>
  <c r="AD64" i="1" s="1"/>
  <c r="V43" i="1"/>
  <c r="V45" i="1"/>
  <c r="V46" i="1"/>
  <c r="N46" i="1" s="1"/>
  <c r="V47" i="1"/>
  <c r="V48" i="1"/>
  <c r="V49" i="1"/>
  <c r="V50" i="1"/>
  <c r="V51" i="1"/>
  <c r="V52" i="1"/>
  <c r="V54" i="1"/>
  <c r="V55" i="1"/>
  <c r="V56" i="1"/>
  <c r="V57" i="1"/>
  <c r="V59" i="1"/>
  <c r="V58" i="1" s="1"/>
  <c r="V60" i="1"/>
  <c r="V62" i="1"/>
  <c r="V63" i="1"/>
  <c r="V65" i="1"/>
  <c r="V64" i="1" s="1"/>
  <c r="AD42" i="1"/>
  <c r="V42" i="1" s="1"/>
  <c r="AD43" i="1"/>
  <c r="I54" i="1"/>
  <c r="I55" i="1"/>
  <c r="I57" i="1"/>
  <c r="I59" i="1"/>
  <c r="O59" i="1" s="1"/>
  <c r="O60" i="1"/>
  <c r="I62" i="1"/>
  <c r="O62" i="1" s="1"/>
  <c r="O63" i="1"/>
  <c r="I44" i="1"/>
  <c r="I45" i="1"/>
  <c r="I43" i="1"/>
  <c r="M35" i="1"/>
  <c r="M36" i="1"/>
  <c r="M37" i="1"/>
  <c r="M32" i="1"/>
  <c r="M33" i="1"/>
  <c r="M34" i="1"/>
  <c r="M31" i="1"/>
  <c r="M26" i="1"/>
  <c r="M27" i="1"/>
  <c r="M28" i="1"/>
  <c r="M29" i="1"/>
  <c r="M23" i="1"/>
  <c r="M24" i="1"/>
  <c r="M22" i="1"/>
  <c r="I23" i="1"/>
  <c r="I24" i="1"/>
  <c r="I25" i="1"/>
  <c r="I26" i="1"/>
  <c r="I27" i="1"/>
  <c r="I28" i="1"/>
  <c r="I29" i="1"/>
  <c r="I22" i="1"/>
  <c r="I42" i="1"/>
  <c r="J21" i="1"/>
  <c r="J20" i="1" s="1"/>
  <c r="R38" i="1"/>
  <c r="S38" i="1"/>
  <c r="T38" i="1"/>
  <c r="T20" i="1" s="1"/>
  <c r="U38" i="1"/>
  <c r="V38" i="1"/>
  <c r="W38" i="1"/>
  <c r="X38" i="1"/>
  <c r="Y38" i="1"/>
  <c r="Z38" i="1"/>
  <c r="Z20" i="1" s="1"/>
  <c r="AA38" i="1"/>
  <c r="AB38" i="1"/>
  <c r="AC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Q38" i="1"/>
  <c r="I36" i="1"/>
  <c r="O36" i="1" s="1"/>
  <c r="P30" i="1"/>
  <c r="P21" i="1" s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V20" i="1" s="1"/>
  <c r="AW30" i="1"/>
  <c r="AX30" i="1"/>
  <c r="AY30" i="1"/>
  <c r="AZ30" i="1"/>
  <c r="BA30" i="1"/>
  <c r="BB30" i="1"/>
  <c r="BB20" i="1" s="1"/>
  <c r="BC30" i="1"/>
  <c r="BD30" i="1"/>
  <c r="BE30" i="1"/>
  <c r="BF30" i="1"/>
  <c r="BG30" i="1"/>
  <c r="BH30" i="1"/>
  <c r="BH20" i="1" s="1"/>
  <c r="BI30" i="1"/>
  <c r="BJ30" i="1"/>
  <c r="BK30" i="1"/>
  <c r="BL30" i="1"/>
  <c r="N30" i="1"/>
  <c r="N21" i="1" s="1"/>
  <c r="O26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R18" i="1"/>
  <c r="Q18" i="1"/>
  <c r="I18" i="1" s="1"/>
  <c r="S16" i="1"/>
  <c r="T16" i="1"/>
  <c r="U16" i="1"/>
  <c r="W16" i="1"/>
  <c r="X16" i="1"/>
  <c r="Y16" i="1"/>
  <c r="Z16" i="1"/>
  <c r="AA16" i="1"/>
  <c r="AB16" i="1"/>
  <c r="AC16" i="1"/>
  <c r="AE16" i="1"/>
  <c r="AF16" i="1"/>
  <c r="AG16" i="1"/>
  <c r="AH16" i="1"/>
  <c r="AI16" i="1"/>
  <c r="AJ16" i="1"/>
  <c r="AK16" i="1"/>
  <c r="AM16" i="1"/>
  <c r="AN16" i="1"/>
  <c r="AO16" i="1"/>
  <c r="AP16" i="1"/>
  <c r="AQ16" i="1"/>
  <c r="AR16" i="1"/>
  <c r="AS16" i="1"/>
  <c r="AU16" i="1"/>
  <c r="AV16" i="1"/>
  <c r="AW16" i="1"/>
  <c r="AX16" i="1"/>
  <c r="AY16" i="1"/>
  <c r="AZ16" i="1"/>
  <c r="BA16" i="1"/>
  <c r="BC16" i="1"/>
  <c r="BD16" i="1"/>
  <c r="BE16" i="1"/>
  <c r="BF16" i="1"/>
  <c r="BG16" i="1"/>
  <c r="BH16" i="1"/>
  <c r="BI16" i="1"/>
  <c r="BK16" i="1"/>
  <c r="BL16" i="1"/>
  <c r="R16" i="1"/>
  <c r="Q16" i="1"/>
  <c r="S14" i="1"/>
  <c r="S13" i="1" s="1"/>
  <c r="T14" i="1"/>
  <c r="U14" i="1"/>
  <c r="U13" i="1" s="1"/>
  <c r="W14" i="1"/>
  <c r="W13" i="1" s="1"/>
  <c r="X14" i="1"/>
  <c r="X13" i="1" s="1"/>
  <c r="Y14" i="1"/>
  <c r="Y13" i="1" s="1"/>
  <c r="Z14" i="1"/>
  <c r="AA14" i="1"/>
  <c r="AA13" i="1" s="1"/>
  <c r="AB14" i="1"/>
  <c r="AB13" i="1" s="1"/>
  <c r="AC14" i="1"/>
  <c r="AC13" i="1" s="1"/>
  <c r="AE14" i="1"/>
  <c r="AE13" i="1" s="1"/>
  <c r="AF14" i="1"/>
  <c r="AG14" i="1"/>
  <c r="AG13" i="1" s="1"/>
  <c r="AH14" i="1"/>
  <c r="AH13" i="1" s="1"/>
  <c r="AI14" i="1"/>
  <c r="AI13" i="1" s="1"/>
  <c r="AJ14" i="1"/>
  <c r="AJ13" i="1" s="1"/>
  <c r="AK14" i="1"/>
  <c r="AK13" i="1" s="1"/>
  <c r="AM14" i="1"/>
  <c r="AM13" i="1" s="1"/>
  <c r="AN14" i="1"/>
  <c r="AN13" i="1" s="1"/>
  <c r="AO14" i="1"/>
  <c r="AO13" i="1" s="1"/>
  <c r="AP14" i="1"/>
  <c r="AP13" i="1" s="1"/>
  <c r="AQ14" i="1"/>
  <c r="AQ13" i="1" s="1"/>
  <c r="AR14" i="1"/>
  <c r="AS14" i="1"/>
  <c r="AS13" i="1" s="1"/>
  <c r="AU14" i="1"/>
  <c r="AU13" i="1" s="1"/>
  <c r="AV14" i="1"/>
  <c r="AV13" i="1" s="1"/>
  <c r="AW14" i="1"/>
  <c r="AW13" i="1" s="1"/>
  <c r="AX14" i="1"/>
  <c r="AY14" i="1"/>
  <c r="AY13" i="1" s="1"/>
  <c r="AZ14" i="1"/>
  <c r="AZ13" i="1" s="1"/>
  <c r="BA14" i="1"/>
  <c r="BA13" i="1" s="1"/>
  <c r="BC14" i="1"/>
  <c r="BC13" i="1" s="1"/>
  <c r="BD14" i="1"/>
  <c r="BE14" i="1"/>
  <c r="BE13" i="1" s="1"/>
  <c r="BF14" i="1"/>
  <c r="BF13" i="1" s="1"/>
  <c r="BG14" i="1"/>
  <c r="BG13" i="1" s="1"/>
  <c r="BH14" i="1"/>
  <c r="BH13" i="1" s="1"/>
  <c r="BI14" i="1"/>
  <c r="BI13" i="1" s="1"/>
  <c r="BK14" i="1"/>
  <c r="BK13" i="1" s="1"/>
  <c r="BL14" i="1"/>
  <c r="BL13" i="1" s="1"/>
  <c r="R14" i="1"/>
  <c r="R13" i="1" s="1"/>
  <c r="Q14" i="1"/>
  <c r="Q13" i="1" s="1"/>
  <c r="AO21" i="1"/>
  <c r="AP21" i="1"/>
  <c r="AQ21" i="1"/>
  <c r="AQ20" i="1" s="1"/>
  <c r="AR21" i="1"/>
  <c r="AS21" i="1"/>
  <c r="AS20" i="1" s="1"/>
  <c r="AT21" i="1"/>
  <c r="AU21" i="1"/>
  <c r="AU20" i="1" s="1"/>
  <c r="AV21" i="1"/>
  <c r="AW21" i="1"/>
  <c r="AW20" i="1" s="1"/>
  <c r="AX21" i="1"/>
  <c r="AX20" i="1" s="1"/>
  <c r="AY21" i="1"/>
  <c r="AY20" i="1" s="1"/>
  <c r="AZ21" i="1"/>
  <c r="AZ20" i="1" s="1"/>
  <c r="BA21" i="1"/>
  <c r="BA20" i="1" s="1"/>
  <c r="BB21" i="1"/>
  <c r="BC21" i="1"/>
  <c r="BC20" i="1" s="1"/>
  <c r="BD21" i="1"/>
  <c r="BD20" i="1" s="1"/>
  <c r="BE21" i="1"/>
  <c r="BE20" i="1" s="1"/>
  <c r="BF21" i="1"/>
  <c r="BF20" i="1" s="1"/>
  <c r="BG21" i="1"/>
  <c r="BG20" i="1" s="1"/>
  <c r="BH21" i="1"/>
  <c r="BI21" i="1"/>
  <c r="BI20" i="1" s="1"/>
  <c r="BJ21" i="1"/>
  <c r="BJ20" i="1" s="1"/>
  <c r="BK21" i="1"/>
  <c r="BK20" i="1" s="1"/>
  <c r="BL21" i="1"/>
  <c r="BL20" i="1" s="1"/>
  <c r="S21" i="1"/>
  <c r="S20" i="1" s="1"/>
  <c r="T21" i="1"/>
  <c r="U21" i="1"/>
  <c r="U20" i="1" s="1"/>
  <c r="W21" i="1"/>
  <c r="W20" i="1" s="1"/>
  <c r="X21" i="1"/>
  <c r="X20" i="1" s="1"/>
  <c r="Y21" i="1"/>
  <c r="Y20" i="1" s="1"/>
  <c r="Z21" i="1"/>
  <c r="AA21" i="1"/>
  <c r="AA20" i="1" s="1"/>
  <c r="AB21" i="1"/>
  <c r="AB20" i="1" s="1"/>
  <c r="AC21" i="1"/>
  <c r="AC20" i="1" s="1"/>
  <c r="AD21" i="1"/>
  <c r="AE21" i="1"/>
  <c r="AE20" i="1" s="1"/>
  <c r="AF21" i="1"/>
  <c r="AG21" i="1"/>
  <c r="AG20" i="1" s="1"/>
  <c r="AH21" i="1"/>
  <c r="AH20" i="1" s="1"/>
  <c r="AI21" i="1"/>
  <c r="AI20" i="1" s="1"/>
  <c r="AJ21" i="1"/>
  <c r="AJ20" i="1" s="1"/>
  <c r="AK21" i="1"/>
  <c r="AK20" i="1" s="1"/>
  <c r="AL21" i="1"/>
  <c r="AM21" i="1"/>
  <c r="AM20" i="1" s="1"/>
  <c r="AN21" i="1"/>
  <c r="AN20" i="1" s="1"/>
  <c r="R21" i="1"/>
  <c r="R20" i="1" s="1"/>
  <c r="Q21" i="1"/>
  <c r="O28" i="1"/>
  <c r="K23" i="1"/>
  <c r="K24" i="1"/>
  <c r="K22" i="1"/>
  <c r="AL20" i="1" l="1"/>
  <c r="M45" i="1"/>
  <c r="AO20" i="1"/>
  <c r="M54" i="1"/>
  <c r="O54" i="1" s="1"/>
  <c r="N47" i="1"/>
  <c r="I61" i="1"/>
  <c r="AR20" i="1"/>
  <c r="V53" i="1"/>
  <c r="AP20" i="1"/>
  <c r="M55" i="1"/>
  <c r="O55" i="1" s="1"/>
  <c r="M57" i="1"/>
  <c r="O57" i="1" s="1"/>
  <c r="M56" i="1"/>
  <c r="O56" i="1" s="1"/>
  <c r="M53" i="1"/>
  <c r="N48" i="1"/>
  <c r="N51" i="1"/>
  <c r="N43" i="1"/>
  <c r="N42" i="1"/>
  <c r="N45" i="1"/>
  <c r="N50" i="1"/>
  <c r="N49" i="1"/>
  <c r="N52" i="1"/>
  <c r="M44" i="1"/>
  <c r="O44" i="1" s="1"/>
  <c r="M52" i="1"/>
  <c r="O52" i="1" s="1"/>
  <c r="M51" i="1"/>
  <c r="O51" i="1" s="1"/>
  <c r="M50" i="1"/>
  <c r="O50" i="1" s="1"/>
  <c r="M43" i="1"/>
  <c r="O43" i="1" s="1"/>
  <c r="M30" i="1"/>
  <c r="O42" i="1"/>
  <c r="N44" i="1"/>
  <c r="M48" i="1"/>
  <c r="O48" i="1" s="1"/>
  <c r="M47" i="1"/>
  <c r="O47" i="1" s="1"/>
  <c r="M46" i="1"/>
  <c r="O46" i="1" s="1"/>
  <c r="M49" i="1"/>
  <c r="O49" i="1" s="1"/>
  <c r="O45" i="1"/>
  <c r="K28" i="1"/>
  <c r="L28" i="1"/>
  <c r="N65" i="1" l="1"/>
  <c r="L65" i="1"/>
  <c r="K65" i="1"/>
  <c r="K59" i="1"/>
  <c r="K60" i="1"/>
  <c r="K61" i="1"/>
  <c r="K62" i="1"/>
  <c r="K63" i="1"/>
  <c r="N64" i="1"/>
  <c r="L64" i="1"/>
  <c r="K64" i="1"/>
  <c r="I64" i="1"/>
  <c r="M61" i="1"/>
  <c r="P61" i="1"/>
  <c r="P20" i="1" s="1"/>
  <c r="N61" i="1"/>
  <c r="N20" i="1" s="1"/>
  <c r="L53" i="1"/>
  <c r="K48" i="1"/>
  <c r="L46" i="1"/>
  <c r="L42" i="1"/>
  <c r="L43" i="1"/>
  <c r="L44" i="1"/>
  <c r="L45" i="1"/>
  <c r="L47" i="1"/>
  <c r="K42" i="1"/>
  <c r="K43" i="1"/>
  <c r="K44" i="1"/>
  <c r="K45" i="1"/>
  <c r="K47" i="1"/>
  <c r="O41" i="1"/>
  <c r="L41" i="1"/>
  <c r="K41" i="1"/>
  <c r="I41" i="1"/>
  <c r="I40" i="1"/>
  <c r="I39" i="1"/>
  <c r="M38" i="1"/>
  <c r="O19" i="1"/>
  <c r="O18" i="1"/>
  <c r="AT40" i="1"/>
  <c r="AD39" i="1"/>
  <c r="K39" i="1"/>
  <c r="L39" i="1"/>
  <c r="K40" i="1"/>
  <c r="L40" i="1"/>
  <c r="L38" i="1"/>
  <c r="K38" i="1"/>
  <c r="I38" i="1"/>
  <c r="M40" i="1" l="1"/>
  <c r="O40" i="1" s="1"/>
  <c r="AT38" i="1"/>
  <c r="AT20" i="1" s="1"/>
  <c r="AD38" i="1"/>
  <c r="M39" i="1"/>
  <c r="O39" i="1" s="1"/>
  <c r="K29" i="1"/>
  <c r="K30" i="1"/>
  <c r="K31" i="1"/>
  <c r="K32" i="1"/>
  <c r="K33" i="1"/>
  <c r="K34" i="1"/>
  <c r="K36" i="1"/>
  <c r="K37" i="1"/>
  <c r="K27" i="1"/>
  <c r="K26" i="1"/>
  <c r="K25" i="1"/>
  <c r="V25" i="1"/>
  <c r="O38" i="1" l="1"/>
  <c r="AD20" i="1"/>
  <c r="M25" i="1"/>
  <c r="V21" i="1"/>
  <c r="V20" i="1" s="1"/>
  <c r="K21" i="1"/>
  <c r="K20" i="1" s="1"/>
  <c r="L36" i="1"/>
  <c r="M21" i="1" l="1"/>
  <c r="M20" i="1" s="1"/>
  <c r="H31" i="1"/>
  <c r="H32" i="1"/>
  <c r="H33" i="1"/>
  <c r="H34" i="1"/>
  <c r="H37" i="1"/>
  <c r="L37" i="1" s="1"/>
  <c r="O37" i="1" s="1"/>
  <c r="L24" i="1"/>
  <c r="O24" i="1" s="1"/>
  <c r="H25" i="1"/>
  <c r="L25" i="1" s="1"/>
  <c r="O25" i="1" s="1"/>
  <c r="H26" i="1"/>
  <c r="L26" i="1" s="1"/>
  <c r="L27" i="1"/>
  <c r="O27" i="1" s="1"/>
  <c r="H29" i="1"/>
  <c r="L29" i="1" s="1"/>
  <c r="O29" i="1" s="1"/>
  <c r="H30" i="1"/>
  <c r="L30" i="1" s="1"/>
  <c r="H23" i="1"/>
  <c r="L23" i="1" s="1"/>
  <c r="O23" i="1" s="1"/>
  <c r="H22" i="1"/>
  <c r="L22" i="1" s="1"/>
  <c r="K18" i="1"/>
  <c r="L18" i="1"/>
  <c r="M18" i="1"/>
  <c r="P18" i="1"/>
  <c r="P13" i="1" s="1"/>
  <c r="M19" i="1"/>
  <c r="P19" i="1"/>
  <c r="L19" i="1"/>
  <c r="K19" i="1"/>
  <c r="I16" i="1"/>
  <c r="K16" i="1"/>
  <c r="L16" i="1"/>
  <c r="M16" i="1"/>
  <c r="I17" i="1"/>
  <c r="M17" i="1"/>
  <c r="BJ17" i="1"/>
  <c r="BJ16" i="1" s="1"/>
  <c r="BB17" i="1"/>
  <c r="BB16" i="1" s="1"/>
  <c r="AT17" i="1"/>
  <c r="AT16" i="1" s="1"/>
  <c r="AL17" i="1"/>
  <c r="AL16" i="1" s="1"/>
  <c r="AD17" i="1"/>
  <c r="AD16" i="1" s="1"/>
  <c r="V17" i="1"/>
  <c r="L17" i="1"/>
  <c r="N17" i="1" s="1"/>
  <c r="N16" i="1" s="1"/>
  <c r="K17" i="1"/>
  <c r="I14" i="1"/>
  <c r="K14" i="1"/>
  <c r="L14" i="1"/>
  <c r="M14" i="1"/>
  <c r="M13" i="1" s="1"/>
  <c r="I15" i="1"/>
  <c r="AT15" i="1"/>
  <c r="AT14" i="1" s="1"/>
  <c r="BB15" i="1"/>
  <c r="BB14" i="1" s="1"/>
  <c r="BB13" i="1" s="1"/>
  <c r="BJ15" i="1"/>
  <c r="BJ14" i="1" s="1"/>
  <c r="AL15" i="1"/>
  <c r="AL14" i="1" s="1"/>
  <c r="AL13" i="1" s="1"/>
  <c r="AD15" i="1"/>
  <c r="AD14" i="1" s="1"/>
  <c r="AD13" i="1" s="1"/>
  <c r="V15" i="1"/>
  <c r="L15" i="1"/>
  <c r="K15" i="1"/>
  <c r="M15" i="1"/>
  <c r="K13" i="1" l="1"/>
  <c r="L13" i="1"/>
  <c r="BJ13" i="1"/>
  <c r="I13" i="1"/>
  <c r="AT13" i="1"/>
  <c r="L34" i="1"/>
  <c r="O34" i="1" s="1"/>
  <c r="I34" i="1"/>
  <c r="O15" i="1"/>
  <c r="V14" i="1"/>
  <c r="N14" i="1"/>
  <c r="N13" i="1" s="1"/>
  <c r="L21" i="1"/>
  <c r="L20" i="1" s="1"/>
  <c r="O22" i="1"/>
  <c r="L33" i="1"/>
  <c r="O33" i="1" s="1"/>
  <c r="I33" i="1"/>
  <c r="L32" i="1"/>
  <c r="O32" i="1" s="1"/>
  <c r="I32" i="1"/>
  <c r="O17" i="1"/>
  <c r="O16" i="1" s="1"/>
  <c r="V16" i="1"/>
  <c r="L31" i="1"/>
  <c r="O31" i="1" s="1"/>
  <c r="I31" i="1"/>
  <c r="N15" i="1"/>
  <c r="O14" i="1" l="1"/>
  <c r="O13" i="1" s="1"/>
  <c r="V13" i="1"/>
  <c r="I30" i="1"/>
  <c r="I21" i="1" s="1"/>
  <c r="I20" i="1" s="1"/>
  <c r="H20" i="1" s="1"/>
  <c r="O30" i="1"/>
  <c r="O21" i="1" s="1"/>
  <c r="O20" i="1" s="1"/>
  <c r="I12" i="1" l="1"/>
</calcChain>
</file>

<file path=xl/sharedStrings.xml><?xml version="1.0" encoding="utf-8"?>
<sst xmlns="http://schemas.openxmlformats.org/spreadsheetml/2006/main" count="218" uniqueCount="119">
  <si>
    <t>Считать в плане</t>
  </si>
  <si>
    <t>Индекс</t>
  </si>
  <si>
    <t xml:space="preserve">Наименование </t>
  </si>
  <si>
    <t>1.1.1(Н)</t>
  </si>
  <si>
    <t>Экзамен</t>
  </si>
  <si>
    <t>Зачет</t>
  </si>
  <si>
    <t xml:space="preserve">Зачет с оценкой </t>
  </si>
  <si>
    <t>Форма контроля</t>
  </si>
  <si>
    <t>З.Е.</t>
  </si>
  <si>
    <t>Экспертное</t>
  </si>
  <si>
    <t>Факт</t>
  </si>
  <si>
    <t>Часов в З.Е.</t>
  </si>
  <si>
    <t>Итого акад. часов</t>
  </si>
  <si>
    <t xml:space="preserve">По плану </t>
  </si>
  <si>
    <t>Конт. раб.</t>
  </si>
  <si>
    <t>СР</t>
  </si>
  <si>
    <t>Контроль</t>
  </si>
  <si>
    <t>Лекц.</t>
  </si>
  <si>
    <t>ПР</t>
  </si>
  <si>
    <t>Лаб.</t>
  </si>
  <si>
    <t>Конс.</t>
  </si>
  <si>
    <t>ПА</t>
  </si>
  <si>
    <t xml:space="preserve">Контроль </t>
  </si>
  <si>
    <t>Семестр 1</t>
  </si>
  <si>
    <t>Семестр 2</t>
  </si>
  <si>
    <t>Курс 1</t>
  </si>
  <si>
    <t>да</t>
  </si>
  <si>
    <t>1. Научный компонент</t>
  </si>
  <si>
    <t>1.1. Научная деятельность, направленная на подготовку диссертации к защите</t>
  </si>
  <si>
    <t>Выполнение индивидуального плана научной деятельности, написание, оформление и представление диссертации для прохождения итоговой аттестации</t>
  </si>
  <si>
    <t>СР (сумма по семестрам)</t>
  </si>
  <si>
    <t>Факт (по семестрам)</t>
  </si>
  <si>
    <t>2023/2024 учебный год</t>
  </si>
  <si>
    <t>1.2. Подготовка публикаций и (или) заявок на патенты</t>
  </si>
  <si>
    <t>1.2.1(Н)</t>
  </si>
  <si>
    <t>1.3.1.</t>
  </si>
  <si>
    <t xml:space="preserve">Отчет о выполнении индивидуального плана научной деятельности (научных исследований) </t>
  </si>
  <si>
    <t>1, 2, 3, 4, 5, 6</t>
  </si>
  <si>
    <t>1.3. Промежуточная аттестация по этапам выполнения научного исследования</t>
  </si>
  <si>
    <t>2. Образовательный компонент</t>
  </si>
  <si>
    <t>нет</t>
  </si>
  <si>
    <t>2.1.1</t>
  </si>
  <si>
    <t>2.1.4</t>
  </si>
  <si>
    <t>2.1.2</t>
  </si>
  <si>
    <t>2.1.3</t>
  </si>
  <si>
    <t>2.1.5</t>
  </si>
  <si>
    <t>2.1.6</t>
  </si>
  <si>
    <t>2.1.7</t>
  </si>
  <si>
    <t>2.1.8</t>
  </si>
  <si>
    <t>2.1.10(Ф)</t>
  </si>
  <si>
    <t>История и философия науки</t>
  </si>
  <si>
    <t>Иностранный язык (английский)</t>
  </si>
  <si>
    <t>Дисциплины (модули) по выбору 1 (ДВ.1)</t>
  </si>
  <si>
    <t>Методология научных исследований</t>
  </si>
  <si>
    <t>2.1. Дисциплины (модули), в т.ч. элективные , факультативные</t>
  </si>
  <si>
    <t xml:space="preserve">Дисциплины (модули) факультативные </t>
  </si>
  <si>
    <t>Психология и педагогика высшей школы</t>
  </si>
  <si>
    <t>Технологии обучения</t>
  </si>
  <si>
    <t xml:space="preserve">Социальная адаптация лиц с ОВЗ как подготовка к преподавательской деятельности </t>
  </si>
  <si>
    <t xml:space="preserve">Социально-коммуникативный практикум (для лиц с ОВЗ) для подготовки к преподавательской деятельности </t>
  </si>
  <si>
    <t>Основы публичных выступлений и эффективных презентаций</t>
  </si>
  <si>
    <t>Работа с научным текстом на иностранном языке</t>
  </si>
  <si>
    <t>Практика</t>
  </si>
  <si>
    <t>2.2.1(П)</t>
  </si>
  <si>
    <t>2.2.2(П)</t>
  </si>
  <si>
    <t>Практика по получению профессиональных умений о опыта профессиональной деятельности</t>
  </si>
  <si>
    <t>Педагогическая практика</t>
  </si>
  <si>
    <t>2.2. Практика</t>
  </si>
  <si>
    <t>2.3. Промежуточная аттестация по дисциплинам (модулям) и практике</t>
  </si>
  <si>
    <t>2.3.1</t>
  </si>
  <si>
    <t>2.3.2</t>
  </si>
  <si>
    <t>Кандидатский экзамен "История и философия науки"</t>
  </si>
  <si>
    <t>2.3.3</t>
  </si>
  <si>
    <t>2.3.4</t>
  </si>
  <si>
    <t>2.3.5</t>
  </si>
  <si>
    <t>2.3.6</t>
  </si>
  <si>
    <t>Кандидатский экзамен "Иностранный язык (английский)"</t>
  </si>
  <si>
    <t>2.3.7</t>
  </si>
  <si>
    <t>2.3.8</t>
  </si>
  <si>
    <t>2.3.9</t>
  </si>
  <si>
    <t>2.3.10</t>
  </si>
  <si>
    <t>2.3.11</t>
  </si>
  <si>
    <t>2.3.13(Ф)</t>
  </si>
  <si>
    <t>2.3.15</t>
  </si>
  <si>
    <t>3. Итоговая аттестация</t>
  </si>
  <si>
    <t>Оценка диссертации</t>
  </si>
  <si>
    <t>3.1.</t>
  </si>
  <si>
    <t>2.1.9</t>
  </si>
  <si>
    <t>2.1.9.1(ДВ)</t>
  </si>
  <si>
    <t>2.1.9.2(ДВ)</t>
  </si>
  <si>
    <t>2.1.9.3(ДВ)</t>
  </si>
  <si>
    <t>2.1.9.4(ДВ)</t>
  </si>
  <si>
    <t>2.1.11(Ф)</t>
  </si>
  <si>
    <t>2.3.12</t>
  </si>
  <si>
    <t>2.3.12.1(ДВ)</t>
  </si>
  <si>
    <t>2.3.12.2(ДВ)</t>
  </si>
  <si>
    <t>2.3.12.3(ДВ)</t>
  </si>
  <si>
    <t>2.3.12.4(ДВ)</t>
  </si>
  <si>
    <t>2.3.14(Ф)</t>
  </si>
  <si>
    <t>2.3.16</t>
  </si>
  <si>
    <t>Подготовка публикаций и (или) заявок на патенты на изобретения, полезные модели, промышленные образцы, свидетельства о государственной регистрации программ для электронных вычислительных машин, баз данных, топологий интегральных микросхем</t>
  </si>
  <si>
    <t>Семестр 3</t>
  </si>
  <si>
    <t>Семестр 4</t>
  </si>
  <si>
    <t>Семестр 5</t>
  </si>
  <si>
    <t>Семестр 6</t>
  </si>
  <si>
    <t>ИТОГО по ООП</t>
  </si>
  <si>
    <t xml:space="preserve">нет </t>
  </si>
  <si>
    <t>Практика по получению профессиональных умений и опыта профессиональной деятельности</t>
  </si>
  <si>
    <t>Учебный план ООП аспирантуры по специальности 2.5.22 Управление качеством 
продукции. Стандартизация. Организация производства (технические науки) ОЧНАЯ форма обучения, 3 года</t>
  </si>
  <si>
    <t>Управление качеством продукции</t>
  </si>
  <si>
    <t>Системный анализ проблем качества</t>
  </si>
  <si>
    <t>Научные основы стандартизации</t>
  </si>
  <si>
    <t>Современные аспекты организации промышленного производства</t>
  </si>
  <si>
    <t>Специальная дисциплина научной специальности 2.5.22 "Управление качеством продукции. Стандартизация. Организация производства"</t>
  </si>
  <si>
    <t>Кандидатский экзамен по специальной дисциплине научной специальности 2.5.22 "Управление качеством продукции. Стандартизация. Организация производства"</t>
  </si>
  <si>
    <t>УТВЕРЖДЕНО</t>
  </si>
  <si>
    <t xml:space="preserve">Приложение </t>
  </si>
  <si>
    <t>Приказом ФГБУ "Институт стандартизации"</t>
  </si>
  <si>
    <t>№__3_____от____10.01.2024г_____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</si>
</sst>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10"/>
      <name val="Arial Narrow"/>
      <family val="2"/>
      <charset val="204"/>
    </font>
    <font>
      <sz val="9"/>
      <name val="Arial Narrow"/>
      <family val="2"/>
      <charset val="204"/>
    </font>
    <font>
      <b/>
      <sz val="9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Fill="1"/>
    <xf numFmtId="0" fontId="2" fillId="0" borderId="0" xfId="0" applyFont="1" applyFill="1" applyAlignment="1"/>
    <xf numFmtId="0" fontId="2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/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wrapText="1"/>
    </xf>
    <xf numFmtId="1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66FF"/>
      <color rgb="FFCC99FF"/>
      <color rgb="FFCCCC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45"/>
  <sheetViews>
    <sheetView tabSelected="1" zoomScale="80" zoomScaleNormal="80" workbookViewId="0">
      <pane xSplit="16" ySplit="11" topLeftCell="Q12" activePane="bottomRight" state="frozen"/>
      <selection pane="topRight" activeCell="Q1" sqref="Q1"/>
      <selection pane="bottomLeft" activeCell="A12" sqref="A12"/>
      <selection pane="bottomRight" activeCell="A5" sqref="A5"/>
    </sheetView>
  </sheetViews>
  <sheetFormatPr defaultRowHeight="12.75" x14ac:dyDescent="0.2"/>
  <cols>
    <col min="1" max="1" width="7.140625" style="1" customWidth="1"/>
    <col min="2" max="2" width="9.140625" style="1" customWidth="1"/>
    <col min="3" max="3" width="34.28515625" style="1" customWidth="1"/>
    <col min="4" max="543" width="4.7109375" style="1" customWidth="1"/>
    <col min="544" max="16384" width="9.140625" style="1"/>
  </cols>
  <sheetData>
    <row r="1" spans="1:100" x14ac:dyDescent="0.2">
      <c r="A1" s="1" t="s">
        <v>116</v>
      </c>
    </row>
    <row r="2" spans="1:100" x14ac:dyDescent="0.2">
      <c r="A2" s="1" t="s">
        <v>115</v>
      </c>
    </row>
    <row r="3" spans="1:100" x14ac:dyDescent="0.2">
      <c r="A3" s="1" t="s">
        <v>117</v>
      </c>
    </row>
    <row r="4" spans="1:100" x14ac:dyDescent="0.2">
      <c r="A4" s="1" t="s">
        <v>118</v>
      </c>
    </row>
    <row r="7" spans="1:100" s="3" customFormat="1" ht="15.75" x14ac:dyDescent="0.25">
      <c r="A7" s="2" t="s">
        <v>108</v>
      </c>
    </row>
    <row r="8" spans="1:100" s="3" customFormat="1" ht="15.75" x14ac:dyDescent="0.25">
      <c r="A8" s="3" t="s">
        <v>32</v>
      </c>
    </row>
    <row r="9" spans="1:100" x14ac:dyDescent="0.2">
      <c r="Q9" s="4"/>
      <c r="R9" s="5"/>
      <c r="S9" s="5"/>
      <c r="T9" s="5"/>
      <c r="U9" s="5"/>
      <c r="V9" s="5"/>
      <c r="W9" s="5"/>
      <c r="X9" s="5" t="s">
        <v>25</v>
      </c>
      <c r="Y9" s="5"/>
      <c r="Z9" s="5"/>
      <c r="AA9" s="5"/>
      <c r="AB9" s="5"/>
      <c r="AC9" s="5"/>
      <c r="AD9" s="5"/>
      <c r="AE9" s="5"/>
      <c r="AF9" s="6"/>
      <c r="AG9" s="4"/>
      <c r="AH9" s="5"/>
      <c r="AI9" s="5"/>
      <c r="AJ9" s="5"/>
      <c r="AK9" s="5"/>
      <c r="AL9" s="5"/>
      <c r="AM9" s="5"/>
      <c r="AN9" s="5" t="s">
        <v>25</v>
      </c>
      <c r="AO9" s="5"/>
      <c r="AP9" s="5"/>
      <c r="AQ9" s="5"/>
      <c r="AR9" s="5"/>
      <c r="AS9" s="5"/>
      <c r="AT9" s="5"/>
      <c r="AU9" s="5"/>
      <c r="AV9" s="6"/>
      <c r="AW9" s="4"/>
      <c r="AX9" s="5"/>
      <c r="AY9" s="5"/>
      <c r="AZ9" s="5"/>
      <c r="BA9" s="5"/>
      <c r="BB9" s="5"/>
      <c r="BC9" s="5"/>
      <c r="BD9" s="5" t="s">
        <v>25</v>
      </c>
      <c r="BE9" s="5"/>
      <c r="BF9" s="5"/>
      <c r="BG9" s="5"/>
      <c r="BH9" s="5"/>
      <c r="BI9" s="5"/>
      <c r="BJ9" s="5"/>
      <c r="BK9" s="5"/>
      <c r="BL9" s="6"/>
    </row>
    <row r="10" spans="1:100" s="7" customFormat="1" x14ac:dyDescent="0.25">
      <c r="D10" s="8"/>
      <c r="E10" s="9" t="s">
        <v>7</v>
      </c>
      <c r="F10" s="10"/>
      <c r="G10" s="8" t="s">
        <v>8</v>
      </c>
      <c r="H10" s="9"/>
      <c r="I10" s="9"/>
      <c r="J10" s="11"/>
      <c r="K10" s="12"/>
      <c r="L10" s="13"/>
      <c r="M10" s="13" t="s">
        <v>12</v>
      </c>
      <c r="N10" s="13"/>
      <c r="O10" s="13"/>
      <c r="P10" s="14"/>
      <c r="Q10" s="12"/>
      <c r="R10" s="13"/>
      <c r="S10" s="13"/>
      <c r="T10" s="13" t="s">
        <v>23</v>
      </c>
      <c r="U10" s="13"/>
      <c r="V10" s="13"/>
      <c r="W10" s="13"/>
      <c r="X10" s="14"/>
      <c r="Y10" s="12"/>
      <c r="Z10" s="13"/>
      <c r="AA10" s="13"/>
      <c r="AB10" s="13" t="s">
        <v>24</v>
      </c>
      <c r="AC10" s="13"/>
      <c r="AD10" s="13"/>
      <c r="AE10" s="13"/>
      <c r="AF10" s="14"/>
      <c r="AG10" s="12"/>
      <c r="AH10" s="13"/>
      <c r="AI10" s="13"/>
      <c r="AJ10" s="13" t="s">
        <v>101</v>
      </c>
      <c r="AK10" s="13"/>
      <c r="AL10" s="13"/>
      <c r="AM10" s="13"/>
      <c r="AN10" s="14"/>
      <c r="AO10" s="12"/>
      <c r="AP10" s="13"/>
      <c r="AQ10" s="13"/>
      <c r="AR10" s="13" t="s">
        <v>102</v>
      </c>
      <c r="AS10" s="13"/>
      <c r="AT10" s="13"/>
      <c r="AU10" s="13"/>
      <c r="AV10" s="14"/>
      <c r="AW10" s="12"/>
      <c r="AX10" s="13"/>
      <c r="AY10" s="13"/>
      <c r="AZ10" s="13" t="s">
        <v>103</v>
      </c>
      <c r="BA10" s="13"/>
      <c r="BB10" s="13"/>
      <c r="BC10" s="13"/>
      <c r="BD10" s="14"/>
      <c r="BE10" s="12"/>
      <c r="BF10" s="13"/>
      <c r="BG10" s="13"/>
      <c r="BH10" s="13" t="s">
        <v>104</v>
      </c>
      <c r="BI10" s="13"/>
      <c r="BJ10" s="13"/>
      <c r="BK10" s="13"/>
      <c r="BL10" s="14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</row>
    <row r="11" spans="1:100" s="23" customFormat="1" ht="82.5" customHeight="1" x14ac:dyDescent="0.25">
      <c r="A11" s="16" t="s">
        <v>0</v>
      </c>
      <c r="B11" s="16" t="s">
        <v>1</v>
      </c>
      <c r="C11" s="17" t="s">
        <v>2</v>
      </c>
      <c r="D11" s="16" t="s">
        <v>4</v>
      </c>
      <c r="E11" s="16" t="s">
        <v>5</v>
      </c>
      <c r="F11" s="16" t="s">
        <v>6</v>
      </c>
      <c r="G11" s="18" t="s">
        <v>9</v>
      </c>
      <c r="H11" s="19" t="s">
        <v>10</v>
      </c>
      <c r="I11" s="19" t="s">
        <v>31</v>
      </c>
      <c r="J11" s="20" t="s">
        <v>11</v>
      </c>
      <c r="K11" s="21" t="s">
        <v>9</v>
      </c>
      <c r="L11" s="18" t="s">
        <v>13</v>
      </c>
      <c r="M11" s="18" t="s">
        <v>14</v>
      </c>
      <c r="N11" s="18" t="s">
        <v>15</v>
      </c>
      <c r="O11" s="18" t="s">
        <v>30</v>
      </c>
      <c r="P11" s="18" t="s">
        <v>16</v>
      </c>
      <c r="Q11" s="18" t="s">
        <v>8</v>
      </c>
      <c r="R11" s="18" t="s">
        <v>17</v>
      </c>
      <c r="S11" s="18" t="s">
        <v>19</v>
      </c>
      <c r="T11" s="18" t="s">
        <v>18</v>
      </c>
      <c r="U11" s="18" t="s">
        <v>20</v>
      </c>
      <c r="V11" s="18" t="s">
        <v>15</v>
      </c>
      <c r="W11" s="18" t="s">
        <v>21</v>
      </c>
      <c r="X11" s="18" t="s">
        <v>22</v>
      </c>
      <c r="Y11" s="18" t="s">
        <v>8</v>
      </c>
      <c r="Z11" s="18" t="s">
        <v>17</v>
      </c>
      <c r="AA11" s="18" t="s">
        <v>19</v>
      </c>
      <c r="AB11" s="18" t="s">
        <v>18</v>
      </c>
      <c r="AC11" s="18" t="s">
        <v>20</v>
      </c>
      <c r="AD11" s="18" t="s">
        <v>15</v>
      </c>
      <c r="AE11" s="18" t="s">
        <v>21</v>
      </c>
      <c r="AF11" s="18" t="s">
        <v>22</v>
      </c>
      <c r="AG11" s="18" t="s">
        <v>8</v>
      </c>
      <c r="AH11" s="18" t="s">
        <v>17</v>
      </c>
      <c r="AI11" s="18" t="s">
        <v>19</v>
      </c>
      <c r="AJ11" s="18" t="s">
        <v>18</v>
      </c>
      <c r="AK11" s="18" t="s">
        <v>20</v>
      </c>
      <c r="AL11" s="18" t="s">
        <v>15</v>
      </c>
      <c r="AM11" s="18" t="s">
        <v>21</v>
      </c>
      <c r="AN11" s="18" t="s">
        <v>22</v>
      </c>
      <c r="AO11" s="18" t="s">
        <v>8</v>
      </c>
      <c r="AP11" s="18" t="s">
        <v>17</v>
      </c>
      <c r="AQ11" s="18" t="s">
        <v>19</v>
      </c>
      <c r="AR11" s="18" t="s">
        <v>18</v>
      </c>
      <c r="AS11" s="18" t="s">
        <v>20</v>
      </c>
      <c r="AT11" s="18" t="s">
        <v>15</v>
      </c>
      <c r="AU11" s="18" t="s">
        <v>21</v>
      </c>
      <c r="AV11" s="18" t="s">
        <v>22</v>
      </c>
      <c r="AW11" s="18" t="s">
        <v>8</v>
      </c>
      <c r="AX11" s="18" t="s">
        <v>17</v>
      </c>
      <c r="AY11" s="18" t="s">
        <v>19</v>
      </c>
      <c r="AZ11" s="18" t="s">
        <v>18</v>
      </c>
      <c r="BA11" s="18" t="s">
        <v>20</v>
      </c>
      <c r="BB11" s="18" t="s">
        <v>15</v>
      </c>
      <c r="BC11" s="18" t="s">
        <v>21</v>
      </c>
      <c r="BD11" s="18" t="s">
        <v>22</v>
      </c>
      <c r="BE11" s="18" t="s">
        <v>8</v>
      </c>
      <c r="BF11" s="18" t="s">
        <v>17</v>
      </c>
      <c r="BG11" s="18" t="s">
        <v>19</v>
      </c>
      <c r="BH11" s="18" t="s">
        <v>18</v>
      </c>
      <c r="BI11" s="18" t="s">
        <v>20</v>
      </c>
      <c r="BJ11" s="18" t="s">
        <v>15</v>
      </c>
      <c r="BK11" s="18" t="s">
        <v>21</v>
      </c>
      <c r="BL11" s="18" t="s">
        <v>22</v>
      </c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</row>
    <row r="12" spans="1:100" s="23" customFormat="1" ht="13.5" x14ac:dyDescent="0.25">
      <c r="A12" s="24" t="s">
        <v>105</v>
      </c>
      <c r="B12" s="25"/>
      <c r="C12" s="26"/>
      <c r="D12" s="25"/>
      <c r="E12" s="25"/>
      <c r="F12" s="27"/>
      <c r="G12" s="28"/>
      <c r="H12" s="29"/>
      <c r="I12" s="29">
        <f>I13+I20+I64</f>
        <v>180</v>
      </c>
      <c r="J12" s="30"/>
      <c r="K12" s="31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</row>
    <row r="13" spans="1:100" s="37" customFormat="1" x14ac:dyDescent="0.2">
      <c r="A13" s="32" t="s">
        <v>27</v>
      </c>
      <c r="B13" s="33"/>
      <c r="C13" s="33"/>
      <c r="D13" s="33"/>
      <c r="E13" s="33"/>
      <c r="F13" s="34"/>
      <c r="G13" s="35">
        <f t="shared" ref="G13" si="0">G14+G16+G18</f>
        <v>134</v>
      </c>
      <c r="H13" s="35">
        <f t="shared" ref="H13" si="1">H14+H16+H18</f>
        <v>134</v>
      </c>
      <c r="I13" s="35">
        <f t="shared" ref="I13" si="2">I14+I16+I18</f>
        <v>134</v>
      </c>
      <c r="J13" s="35">
        <f t="shared" ref="J13" si="3">J14+J16+J18</f>
        <v>108</v>
      </c>
      <c r="K13" s="35">
        <f t="shared" ref="K13" si="4">K14+K16+K18</f>
        <v>4824</v>
      </c>
      <c r="L13" s="35">
        <f t="shared" ref="L13" si="5">L14+L16+L18</f>
        <v>4824</v>
      </c>
      <c r="M13" s="35">
        <f t="shared" ref="M13:P13" si="6">M14+M16+M18</f>
        <v>216</v>
      </c>
      <c r="N13" s="35">
        <f t="shared" si="6"/>
        <v>4512</v>
      </c>
      <c r="O13" s="35">
        <f t="shared" si="6"/>
        <v>4512</v>
      </c>
      <c r="P13" s="35">
        <f t="shared" si="6"/>
        <v>96</v>
      </c>
      <c r="Q13" s="35">
        <f>Q14+Q16+Q18</f>
        <v>22</v>
      </c>
      <c r="R13" s="35">
        <f t="shared" ref="R13:BL13" si="7">R14+R16+R18</f>
        <v>0</v>
      </c>
      <c r="S13" s="35">
        <f t="shared" si="7"/>
        <v>0</v>
      </c>
      <c r="T13" s="35">
        <f t="shared" si="7"/>
        <v>0</v>
      </c>
      <c r="U13" s="35">
        <f t="shared" si="7"/>
        <v>34</v>
      </c>
      <c r="V13" s="35">
        <f t="shared" si="7"/>
        <v>740</v>
      </c>
      <c r="W13" s="35">
        <f t="shared" si="7"/>
        <v>2</v>
      </c>
      <c r="X13" s="35">
        <f t="shared" si="7"/>
        <v>16</v>
      </c>
      <c r="Y13" s="35">
        <f t="shared" si="7"/>
        <v>20</v>
      </c>
      <c r="Z13" s="35">
        <f t="shared" si="7"/>
        <v>0</v>
      </c>
      <c r="AA13" s="35">
        <f t="shared" si="7"/>
        <v>0</v>
      </c>
      <c r="AB13" s="35">
        <f t="shared" si="7"/>
        <v>0</v>
      </c>
      <c r="AC13" s="35">
        <f t="shared" si="7"/>
        <v>34</v>
      </c>
      <c r="AD13" s="35">
        <f t="shared" si="7"/>
        <v>668</v>
      </c>
      <c r="AE13" s="35">
        <f t="shared" si="7"/>
        <v>2</v>
      </c>
      <c r="AF13" s="35">
        <f t="shared" si="7"/>
        <v>16</v>
      </c>
      <c r="AG13" s="35">
        <f t="shared" si="7"/>
        <v>19</v>
      </c>
      <c r="AH13" s="35">
        <f t="shared" si="7"/>
        <v>0</v>
      </c>
      <c r="AI13" s="35">
        <f t="shared" si="7"/>
        <v>0</v>
      </c>
      <c r="AJ13" s="35">
        <f t="shared" si="7"/>
        <v>0</v>
      </c>
      <c r="AK13" s="35">
        <f t="shared" si="7"/>
        <v>34</v>
      </c>
      <c r="AL13" s="35">
        <f t="shared" si="7"/>
        <v>632</v>
      </c>
      <c r="AM13" s="35">
        <f t="shared" si="7"/>
        <v>2</v>
      </c>
      <c r="AN13" s="35">
        <f t="shared" si="7"/>
        <v>16</v>
      </c>
      <c r="AO13" s="35">
        <f t="shared" si="7"/>
        <v>19</v>
      </c>
      <c r="AP13" s="35">
        <f t="shared" si="7"/>
        <v>0</v>
      </c>
      <c r="AQ13" s="35">
        <f t="shared" si="7"/>
        <v>0</v>
      </c>
      <c r="AR13" s="35">
        <f t="shared" si="7"/>
        <v>0</v>
      </c>
      <c r="AS13" s="35">
        <f t="shared" si="7"/>
        <v>34</v>
      </c>
      <c r="AT13" s="35">
        <f t="shared" si="7"/>
        <v>632</v>
      </c>
      <c r="AU13" s="35">
        <f t="shared" si="7"/>
        <v>2</v>
      </c>
      <c r="AV13" s="35">
        <f t="shared" si="7"/>
        <v>16</v>
      </c>
      <c r="AW13" s="35">
        <f t="shared" si="7"/>
        <v>30</v>
      </c>
      <c r="AX13" s="35">
        <f t="shared" si="7"/>
        <v>0</v>
      </c>
      <c r="AY13" s="35">
        <f t="shared" si="7"/>
        <v>0</v>
      </c>
      <c r="AZ13" s="35">
        <f t="shared" si="7"/>
        <v>0</v>
      </c>
      <c r="BA13" s="35">
        <f t="shared" si="7"/>
        <v>34</v>
      </c>
      <c r="BB13" s="35">
        <f t="shared" si="7"/>
        <v>1028</v>
      </c>
      <c r="BC13" s="35">
        <f t="shared" si="7"/>
        <v>2</v>
      </c>
      <c r="BD13" s="35">
        <f t="shared" si="7"/>
        <v>16</v>
      </c>
      <c r="BE13" s="35">
        <f t="shared" si="7"/>
        <v>24</v>
      </c>
      <c r="BF13" s="35">
        <f t="shared" si="7"/>
        <v>0</v>
      </c>
      <c r="BG13" s="35">
        <f t="shared" si="7"/>
        <v>0</v>
      </c>
      <c r="BH13" s="35">
        <f t="shared" si="7"/>
        <v>0</v>
      </c>
      <c r="BI13" s="35">
        <f t="shared" si="7"/>
        <v>34</v>
      </c>
      <c r="BJ13" s="35">
        <f t="shared" si="7"/>
        <v>812</v>
      </c>
      <c r="BK13" s="35">
        <f t="shared" si="7"/>
        <v>2</v>
      </c>
      <c r="BL13" s="35">
        <f t="shared" si="7"/>
        <v>16</v>
      </c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</row>
    <row r="14" spans="1:100" s="40" customFormat="1" x14ac:dyDescent="0.2">
      <c r="A14" s="4" t="s">
        <v>28</v>
      </c>
      <c r="B14" s="5"/>
      <c r="C14" s="5"/>
      <c r="D14" s="5"/>
      <c r="E14" s="5"/>
      <c r="F14" s="6"/>
      <c r="G14" s="38">
        <v>110</v>
      </c>
      <c r="H14" s="38">
        <v>110</v>
      </c>
      <c r="I14" s="38">
        <f>Q14+Y14+AG14+AO14+AW14+BE14</f>
        <v>110</v>
      </c>
      <c r="J14" s="38">
        <v>36</v>
      </c>
      <c r="K14" s="38">
        <f>G14*J14</f>
        <v>3960</v>
      </c>
      <c r="L14" s="38">
        <f>H14*J14</f>
        <v>3960</v>
      </c>
      <c r="M14" s="38">
        <f>(U14+AC14+AK14+AS14+BA14+BI14)</f>
        <v>180</v>
      </c>
      <c r="N14" s="38">
        <f>L14-M14</f>
        <v>3780</v>
      </c>
      <c r="O14" s="38">
        <f>(V14+AD14+AL14+AT14+BB14+BJ14)</f>
        <v>3780</v>
      </c>
      <c r="P14" s="38"/>
      <c r="Q14" s="38">
        <f>Q15</f>
        <v>18</v>
      </c>
      <c r="R14" s="38">
        <f>R15</f>
        <v>0</v>
      </c>
      <c r="S14" s="38">
        <f t="shared" ref="S14:BL14" si="8">S15</f>
        <v>0</v>
      </c>
      <c r="T14" s="38">
        <f t="shared" si="8"/>
        <v>0</v>
      </c>
      <c r="U14" s="38">
        <f t="shared" si="8"/>
        <v>30</v>
      </c>
      <c r="V14" s="38">
        <f t="shared" si="8"/>
        <v>618</v>
      </c>
      <c r="W14" s="38">
        <f t="shared" si="8"/>
        <v>0</v>
      </c>
      <c r="X14" s="38">
        <f t="shared" si="8"/>
        <v>0</v>
      </c>
      <c r="Y14" s="38">
        <f t="shared" si="8"/>
        <v>16</v>
      </c>
      <c r="Z14" s="38">
        <f t="shared" si="8"/>
        <v>0</v>
      </c>
      <c r="AA14" s="38">
        <f t="shared" si="8"/>
        <v>0</v>
      </c>
      <c r="AB14" s="38">
        <f t="shared" si="8"/>
        <v>0</v>
      </c>
      <c r="AC14" s="38">
        <f t="shared" si="8"/>
        <v>30</v>
      </c>
      <c r="AD14" s="38">
        <f t="shared" si="8"/>
        <v>546</v>
      </c>
      <c r="AE14" s="38">
        <f t="shared" si="8"/>
        <v>0</v>
      </c>
      <c r="AF14" s="38">
        <f t="shared" si="8"/>
        <v>0</v>
      </c>
      <c r="AG14" s="38">
        <f t="shared" si="8"/>
        <v>15</v>
      </c>
      <c r="AH14" s="38">
        <f t="shared" si="8"/>
        <v>0</v>
      </c>
      <c r="AI14" s="38">
        <f t="shared" si="8"/>
        <v>0</v>
      </c>
      <c r="AJ14" s="38">
        <f t="shared" si="8"/>
        <v>0</v>
      </c>
      <c r="AK14" s="38">
        <f t="shared" si="8"/>
        <v>30</v>
      </c>
      <c r="AL14" s="38">
        <f t="shared" si="8"/>
        <v>510</v>
      </c>
      <c r="AM14" s="38">
        <f t="shared" si="8"/>
        <v>0</v>
      </c>
      <c r="AN14" s="38">
        <f t="shared" si="8"/>
        <v>0</v>
      </c>
      <c r="AO14" s="38">
        <f t="shared" si="8"/>
        <v>15</v>
      </c>
      <c r="AP14" s="38">
        <f t="shared" si="8"/>
        <v>0</v>
      </c>
      <c r="AQ14" s="38">
        <f t="shared" si="8"/>
        <v>0</v>
      </c>
      <c r="AR14" s="38">
        <f t="shared" si="8"/>
        <v>0</v>
      </c>
      <c r="AS14" s="38">
        <f t="shared" si="8"/>
        <v>30</v>
      </c>
      <c r="AT14" s="38">
        <f t="shared" si="8"/>
        <v>510</v>
      </c>
      <c r="AU14" s="38">
        <f t="shared" si="8"/>
        <v>0</v>
      </c>
      <c r="AV14" s="38">
        <f t="shared" si="8"/>
        <v>0</v>
      </c>
      <c r="AW14" s="38">
        <f t="shared" si="8"/>
        <v>26</v>
      </c>
      <c r="AX14" s="38">
        <f t="shared" si="8"/>
        <v>0</v>
      </c>
      <c r="AY14" s="38">
        <f t="shared" si="8"/>
        <v>0</v>
      </c>
      <c r="AZ14" s="38">
        <f t="shared" si="8"/>
        <v>0</v>
      </c>
      <c r="BA14" s="38">
        <f t="shared" si="8"/>
        <v>30</v>
      </c>
      <c r="BB14" s="38">
        <f t="shared" si="8"/>
        <v>906</v>
      </c>
      <c r="BC14" s="38">
        <f t="shared" si="8"/>
        <v>0</v>
      </c>
      <c r="BD14" s="38">
        <f t="shared" si="8"/>
        <v>0</v>
      </c>
      <c r="BE14" s="38">
        <f t="shared" si="8"/>
        <v>20</v>
      </c>
      <c r="BF14" s="38">
        <f t="shared" si="8"/>
        <v>0</v>
      </c>
      <c r="BG14" s="38">
        <f t="shared" si="8"/>
        <v>0</v>
      </c>
      <c r="BH14" s="38">
        <f t="shared" si="8"/>
        <v>0</v>
      </c>
      <c r="BI14" s="38">
        <f t="shared" si="8"/>
        <v>30</v>
      </c>
      <c r="BJ14" s="38">
        <f t="shared" si="8"/>
        <v>690</v>
      </c>
      <c r="BK14" s="38">
        <f t="shared" si="8"/>
        <v>0</v>
      </c>
      <c r="BL14" s="38">
        <f t="shared" si="8"/>
        <v>0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9"/>
      <c r="CA14" s="39"/>
      <c r="CB14" s="39"/>
      <c r="CC14" s="39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9"/>
      <c r="CO14" s="39"/>
      <c r="CP14" s="39"/>
      <c r="CQ14" s="39"/>
      <c r="CR14" s="39"/>
      <c r="CS14" s="39"/>
      <c r="CT14" s="39"/>
      <c r="CU14" s="39"/>
      <c r="CV14" s="39"/>
    </row>
    <row r="15" spans="1:100" ht="51" x14ac:dyDescent="0.2">
      <c r="A15" s="41" t="s">
        <v>26</v>
      </c>
      <c r="B15" s="41" t="s">
        <v>3</v>
      </c>
      <c r="C15" s="42" t="s">
        <v>29</v>
      </c>
      <c r="D15" s="41"/>
      <c r="E15" s="41"/>
      <c r="F15" s="41"/>
      <c r="G15" s="43">
        <v>110</v>
      </c>
      <c r="H15" s="43">
        <v>110</v>
      </c>
      <c r="I15" s="43">
        <f>Q15+Y15+AG15+AO15+AW15+BE15</f>
        <v>110</v>
      </c>
      <c r="J15" s="43">
        <v>36</v>
      </c>
      <c r="K15" s="43">
        <f>G15*J15</f>
        <v>3960</v>
      </c>
      <c r="L15" s="43">
        <f>H15*J15</f>
        <v>3960</v>
      </c>
      <c r="M15" s="43">
        <f>(U15+AC15+AK15+AS15+BA15+BI15)</f>
        <v>180</v>
      </c>
      <c r="N15" s="43">
        <f>L15-M15</f>
        <v>3780</v>
      </c>
      <c r="O15" s="43">
        <f>(V15+AD15+AL15+AT15+BB15+BJ15)</f>
        <v>3780</v>
      </c>
      <c r="P15" s="43"/>
      <c r="Q15" s="43">
        <v>18</v>
      </c>
      <c r="R15" s="43"/>
      <c r="S15" s="43"/>
      <c r="T15" s="43"/>
      <c r="U15" s="43">
        <v>30</v>
      </c>
      <c r="V15" s="43">
        <f>(Q15*J15)-U15</f>
        <v>618</v>
      </c>
      <c r="W15" s="43"/>
      <c r="X15" s="43"/>
      <c r="Y15" s="43">
        <v>16</v>
      </c>
      <c r="Z15" s="43"/>
      <c r="AA15" s="43"/>
      <c r="AB15" s="43"/>
      <c r="AC15" s="43">
        <v>30</v>
      </c>
      <c r="AD15" s="44">
        <f>(Y15*J15)-AC15</f>
        <v>546</v>
      </c>
      <c r="AE15" s="43"/>
      <c r="AF15" s="43"/>
      <c r="AG15" s="43">
        <v>15</v>
      </c>
      <c r="AH15" s="43"/>
      <c r="AI15" s="43"/>
      <c r="AJ15" s="43"/>
      <c r="AK15" s="43">
        <v>30</v>
      </c>
      <c r="AL15" s="43">
        <f>(AG15*J15)-AK15</f>
        <v>510</v>
      </c>
      <c r="AM15" s="43"/>
      <c r="AN15" s="43"/>
      <c r="AO15" s="43">
        <v>15</v>
      </c>
      <c r="AP15" s="43"/>
      <c r="AQ15" s="43"/>
      <c r="AR15" s="43"/>
      <c r="AS15" s="43">
        <v>30</v>
      </c>
      <c r="AT15" s="43">
        <f>(AO15*J15)-AS15</f>
        <v>510</v>
      </c>
      <c r="AU15" s="43"/>
      <c r="AV15" s="43"/>
      <c r="AW15" s="43">
        <v>26</v>
      </c>
      <c r="AX15" s="43"/>
      <c r="AY15" s="43"/>
      <c r="AZ15" s="43"/>
      <c r="BA15" s="43">
        <v>30</v>
      </c>
      <c r="BB15" s="43">
        <f>(AW15*J15)-BA15</f>
        <v>906</v>
      </c>
      <c r="BC15" s="43"/>
      <c r="BD15" s="43"/>
      <c r="BE15" s="43">
        <v>20</v>
      </c>
      <c r="BF15" s="43"/>
      <c r="BG15" s="43"/>
      <c r="BH15" s="43"/>
      <c r="BI15" s="43">
        <v>30</v>
      </c>
      <c r="BJ15" s="43">
        <f>(BE15*J15)-BI15</f>
        <v>690</v>
      </c>
      <c r="BK15" s="43"/>
      <c r="BL15" s="43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5"/>
      <c r="CA15" s="45"/>
      <c r="CB15" s="45"/>
      <c r="CC15" s="45"/>
      <c r="CD15" s="45"/>
      <c r="CE15" s="45"/>
      <c r="CF15" s="45"/>
      <c r="CG15" s="45"/>
      <c r="CH15" s="45"/>
      <c r="CI15" s="45"/>
      <c r="CJ15" s="45"/>
      <c r="CK15" s="45"/>
      <c r="CL15" s="45"/>
      <c r="CM15" s="45"/>
      <c r="CN15" s="45"/>
      <c r="CO15" s="45"/>
      <c r="CP15" s="45"/>
      <c r="CQ15" s="45"/>
      <c r="CR15" s="45"/>
      <c r="CS15" s="45"/>
      <c r="CT15" s="45"/>
      <c r="CU15" s="45"/>
      <c r="CV15" s="45"/>
    </row>
    <row r="16" spans="1:100" x14ac:dyDescent="0.2">
      <c r="A16" s="4" t="s">
        <v>33</v>
      </c>
      <c r="B16" s="46"/>
      <c r="C16" s="46"/>
      <c r="D16" s="46"/>
      <c r="E16" s="46"/>
      <c r="F16" s="47"/>
      <c r="G16" s="43">
        <v>18</v>
      </c>
      <c r="H16" s="43">
        <v>18</v>
      </c>
      <c r="I16" s="43">
        <f>Q16+Y16+AG16+AO16+AW16+BE16</f>
        <v>18</v>
      </c>
      <c r="J16" s="43">
        <v>36</v>
      </c>
      <c r="K16" s="43">
        <f>J16*G16</f>
        <v>648</v>
      </c>
      <c r="L16" s="43">
        <f>J16*H16</f>
        <v>648</v>
      </c>
      <c r="M16" s="43">
        <f>BI16+BA16+AS16+AK16+AC16+U16</f>
        <v>24</v>
      </c>
      <c r="N16" s="43">
        <f>N17</f>
        <v>624</v>
      </c>
      <c r="O16" s="43">
        <f>O17</f>
        <v>624</v>
      </c>
      <c r="P16" s="43"/>
      <c r="Q16" s="43">
        <f>Q17</f>
        <v>3</v>
      </c>
      <c r="R16" s="43">
        <f>R17</f>
        <v>0</v>
      </c>
      <c r="S16" s="43">
        <f t="shared" ref="S16:BL16" si="9">S17</f>
        <v>0</v>
      </c>
      <c r="T16" s="43">
        <f t="shared" si="9"/>
        <v>0</v>
      </c>
      <c r="U16" s="43">
        <f t="shared" si="9"/>
        <v>4</v>
      </c>
      <c r="V16" s="43">
        <f t="shared" si="9"/>
        <v>104</v>
      </c>
      <c r="W16" s="43">
        <f t="shared" si="9"/>
        <v>0</v>
      </c>
      <c r="X16" s="43">
        <f t="shared" si="9"/>
        <v>0</v>
      </c>
      <c r="Y16" s="43">
        <f t="shared" si="9"/>
        <v>3</v>
      </c>
      <c r="Z16" s="43">
        <f t="shared" si="9"/>
        <v>0</v>
      </c>
      <c r="AA16" s="43">
        <f t="shared" si="9"/>
        <v>0</v>
      </c>
      <c r="AB16" s="43">
        <f t="shared" si="9"/>
        <v>0</v>
      </c>
      <c r="AC16" s="43">
        <f t="shared" si="9"/>
        <v>4</v>
      </c>
      <c r="AD16" s="43">
        <f t="shared" si="9"/>
        <v>104</v>
      </c>
      <c r="AE16" s="43">
        <f t="shared" si="9"/>
        <v>0</v>
      </c>
      <c r="AF16" s="43">
        <f t="shared" si="9"/>
        <v>0</v>
      </c>
      <c r="AG16" s="43">
        <f t="shared" si="9"/>
        <v>3</v>
      </c>
      <c r="AH16" s="43">
        <f t="shared" si="9"/>
        <v>0</v>
      </c>
      <c r="AI16" s="43">
        <f t="shared" si="9"/>
        <v>0</v>
      </c>
      <c r="AJ16" s="43">
        <f t="shared" si="9"/>
        <v>0</v>
      </c>
      <c r="AK16" s="43">
        <f t="shared" si="9"/>
        <v>4</v>
      </c>
      <c r="AL16" s="43">
        <f t="shared" si="9"/>
        <v>104</v>
      </c>
      <c r="AM16" s="43">
        <f t="shared" si="9"/>
        <v>0</v>
      </c>
      <c r="AN16" s="43">
        <f t="shared" si="9"/>
        <v>0</v>
      </c>
      <c r="AO16" s="43">
        <f t="shared" si="9"/>
        <v>3</v>
      </c>
      <c r="AP16" s="43">
        <f t="shared" si="9"/>
        <v>0</v>
      </c>
      <c r="AQ16" s="43">
        <f t="shared" si="9"/>
        <v>0</v>
      </c>
      <c r="AR16" s="43">
        <f t="shared" si="9"/>
        <v>0</v>
      </c>
      <c r="AS16" s="43">
        <f t="shared" si="9"/>
        <v>4</v>
      </c>
      <c r="AT16" s="43">
        <f t="shared" si="9"/>
        <v>104</v>
      </c>
      <c r="AU16" s="43">
        <f t="shared" si="9"/>
        <v>0</v>
      </c>
      <c r="AV16" s="43">
        <f t="shared" si="9"/>
        <v>0</v>
      </c>
      <c r="AW16" s="43">
        <f t="shared" si="9"/>
        <v>3</v>
      </c>
      <c r="AX16" s="43">
        <f t="shared" si="9"/>
        <v>0</v>
      </c>
      <c r="AY16" s="43">
        <f t="shared" si="9"/>
        <v>0</v>
      </c>
      <c r="AZ16" s="43">
        <f t="shared" si="9"/>
        <v>0</v>
      </c>
      <c r="BA16" s="43">
        <f t="shared" si="9"/>
        <v>4</v>
      </c>
      <c r="BB16" s="43">
        <f t="shared" si="9"/>
        <v>104</v>
      </c>
      <c r="BC16" s="43">
        <f t="shared" si="9"/>
        <v>0</v>
      </c>
      <c r="BD16" s="43">
        <f t="shared" si="9"/>
        <v>0</v>
      </c>
      <c r="BE16" s="43">
        <f t="shared" si="9"/>
        <v>3</v>
      </c>
      <c r="BF16" s="43">
        <f t="shared" si="9"/>
        <v>0</v>
      </c>
      <c r="BG16" s="43">
        <f t="shared" si="9"/>
        <v>0</v>
      </c>
      <c r="BH16" s="43">
        <f t="shared" si="9"/>
        <v>0</v>
      </c>
      <c r="BI16" s="43">
        <f t="shared" si="9"/>
        <v>4</v>
      </c>
      <c r="BJ16" s="43">
        <f t="shared" si="9"/>
        <v>104</v>
      </c>
      <c r="BK16" s="43">
        <f t="shared" si="9"/>
        <v>0</v>
      </c>
      <c r="BL16" s="43">
        <f t="shared" si="9"/>
        <v>0</v>
      </c>
      <c r="BM16" s="45"/>
      <c r="BN16" s="45"/>
      <c r="BO16" s="45"/>
      <c r="BP16" s="45"/>
      <c r="BQ16" s="45"/>
      <c r="BR16" s="45"/>
      <c r="BS16" s="45"/>
      <c r="BT16" s="45"/>
      <c r="BU16" s="45"/>
      <c r="BV16" s="45"/>
      <c r="BW16" s="45"/>
      <c r="BX16" s="45"/>
      <c r="BY16" s="45"/>
      <c r="BZ16" s="45"/>
      <c r="CA16" s="45"/>
      <c r="CB16" s="45"/>
      <c r="CC16" s="45"/>
      <c r="CD16" s="45"/>
      <c r="CE16" s="45"/>
      <c r="CF16" s="45"/>
      <c r="CG16" s="45"/>
      <c r="CH16" s="45"/>
      <c r="CI16" s="45"/>
      <c r="CJ16" s="45"/>
      <c r="CK16" s="45"/>
      <c r="CL16" s="45"/>
      <c r="CM16" s="45"/>
      <c r="CN16" s="45"/>
      <c r="CO16" s="45"/>
      <c r="CP16" s="45"/>
      <c r="CQ16" s="45"/>
      <c r="CR16" s="45"/>
      <c r="CS16" s="45"/>
      <c r="CT16" s="45"/>
      <c r="CU16" s="45"/>
      <c r="CV16" s="45"/>
    </row>
    <row r="17" spans="1:100" ht="79.5" customHeight="1" x14ac:dyDescent="0.2">
      <c r="A17" s="43" t="s">
        <v>26</v>
      </c>
      <c r="B17" s="43" t="s">
        <v>34</v>
      </c>
      <c r="C17" s="48" t="s">
        <v>100</v>
      </c>
      <c r="D17" s="43"/>
      <c r="E17" s="43"/>
      <c r="F17" s="43"/>
      <c r="G17" s="43">
        <v>18</v>
      </c>
      <c r="H17" s="43">
        <v>18</v>
      </c>
      <c r="I17" s="43">
        <f>Q17+Y17+AG17+AO17+AW17+BE17</f>
        <v>18</v>
      </c>
      <c r="J17" s="43">
        <v>36</v>
      </c>
      <c r="K17" s="43">
        <f>J17*G17</f>
        <v>648</v>
      </c>
      <c r="L17" s="43">
        <f>J17*H17</f>
        <v>648</v>
      </c>
      <c r="M17" s="43">
        <f>BI17+BA17+AS17+AK17+AC17+U17</f>
        <v>24</v>
      </c>
      <c r="N17" s="43">
        <f>L17-M17</f>
        <v>624</v>
      </c>
      <c r="O17" s="43">
        <f>V17+AD17+AL17+AT17+BB17+BJ17</f>
        <v>624</v>
      </c>
      <c r="P17" s="43"/>
      <c r="Q17" s="43">
        <v>3</v>
      </c>
      <c r="R17" s="43"/>
      <c r="S17" s="43"/>
      <c r="T17" s="43"/>
      <c r="U17" s="43">
        <v>4</v>
      </c>
      <c r="V17" s="43">
        <f>(Q17*J17)-U17</f>
        <v>104</v>
      </c>
      <c r="W17" s="43"/>
      <c r="X17" s="43"/>
      <c r="Y17" s="43">
        <v>3</v>
      </c>
      <c r="Z17" s="43"/>
      <c r="AA17" s="43"/>
      <c r="AB17" s="43"/>
      <c r="AC17" s="43">
        <v>4</v>
      </c>
      <c r="AD17" s="43">
        <f>(Y17*J17)-AC17</f>
        <v>104</v>
      </c>
      <c r="AE17" s="43"/>
      <c r="AF17" s="43"/>
      <c r="AG17" s="43">
        <v>3</v>
      </c>
      <c r="AH17" s="43"/>
      <c r="AI17" s="43"/>
      <c r="AJ17" s="43"/>
      <c r="AK17" s="43">
        <v>4</v>
      </c>
      <c r="AL17" s="43">
        <f>(AG17*J17)-AK17</f>
        <v>104</v>
      </c>
      <c r="AM17" s="43"/>
      <c r="AN17" s="43"/>
      <c r="AO17" s="43">
        <v>3</v>
      </c>
      <c r="AP17" s="43"/>
      <c r="AQ17" s="43"/>
      <c r="AR17" s="43"/>
      <c r="AS17" s="43">
        <v>4</v>
      </c>
      <c r="AT17" s="43">
        <f>(AO17*J17)-AS17</f>
        <v>104</v>
      </c>
      <c r="AU17" s="43"/>
      <c r="AV17" s="43"/>
      <c r="AW17" s="43">
        <v>3</v>
      </c>
      <c r="AX17" s="43"/>
      <c r="AY17" s="43"/>
      <c r="AZ17" s="43"/>
      <c r="BA17" s="43">
        <v>4</v>
      </c>
      <c r="BB17" s="43">
        <f>(AW17*J17)-BA17</f>
        <v>104</v>
      </c>
      <c r="BC17" s="43"/>
      <c r="BD17" s="43"/>
      <c r="BE17" s="43">
        <v>3</v>
      </c>
      <c r="BF17" s="43"/>
      <c r="BG17" s="43"/>
      <c r="BH17" s="43"/>
      <c r="BI17" s="43">
        <v>4</v>
      </c>
      <c r="BJ17" s="43">
        <f>(BE17*J17)-BI17</f>
        <v>104</v>
      </c>
      <c r="BK17" s="43"/>
      <c r="BL17" s="43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</row>
    <row r="18" spans="1:100" x14ac:dyDescent="0.2">
      <c r="A18" s="4" t="s">
        <v>38</v>
      </c>
      <c r="B18" s="46"/>
      <c r="C18" s="46"/>
      <c r="D18" s="46"/>
      <c r="E18" s="46"/>
      <c r="F18" s="47"/>
      <c r="G18" s="43">
        <v>6</v>
      </c>
      <c r="H18" s="43">
        <v>6</v>
      </c>
      <c r="I18" s="43">
        <f>SUM(Q18+Y18+AG18+AO18+AW18+BE18)</f>
        <v>6</v>
      </c>
      <c r="J18" s="43">
        <v>36</v>
      </c>
      <c r="K18" s="43">
        <f>J18*G18</f>
        <v>216</v>
      </c>
      <c r="L18" s="43">
        <f>J18*H18</f>
        <v>216</v>
      </c>
      <c r="M18" s="43">
        <f>W18+AE18+AM18+AU18+BC18+BK18</f>
        <v>12</v>
      </c>
      <c r="N18" s="43">
        <v>108</v>
      </c>
      <c r="O18" s="43">
        <f>(W18+AE18+AM18+BC18+AU18+BK18)+(X18+AF18+AN18+AV18+BD18+BL18)</f>
        <v>108</v>
      </c>
      <c r="P18" s="43">
        <f>BL18+BD18+AV18+AN18+AF18+X18</f>
        <v>96</v>
      </c>
      <c r="Q18" s="43">
        <f>Q19</f>
        <v>1</v>
      </c>
      <c r="R18" s="43">
        <f>R19</f>
        <v>0</v>
      </c>
      <c r="S18" s="43">
        <f t="shared" ref="S18:BL18" si="10">S19</f>
        <v>0</v>
      </c>
      <c r="T18" s="43">
        <f t="shared" si="10"/>
        <v>0</v>
      </c>
      <c r="U18" s="43">
        <f t="shared" si="10"/>
        <v>0</v>
      </c>
      <c r="V18" s="43">
        <f t="shared" si="10"/>
        <v>18</v>
      </c>
      <c r="W18" s="43">
        <f t="shared" si="10"/>
        <v>2</v>
      </c>
      <c r="X18" s="43">
        <f t="shared" si="10"/>
        <v>16</v>
      </c>
      <c r="Y18" s="43">
        <f t="shared" si="10"/>
        <v>1</v>
      </c>
      <c r="Z18" s="43">
        <f t="shared" si="10"/>
        <v>0</v>
      </c>
      <c r="AA18" s="43">
        <f t="shared" si="10"/>
        <v>0</v>
      </c>
      <c r="AB18" s="43">
        <f t="shared" si="10"/>
        <v>0</v>
      </c>
      <c r="AC18" s="43">
        <f t="shared" si="10"/>
        <v>0</v>
      </c>
      <c r="AD18" s="43">
        <f t="shared" si="10"/>
        <v>18</v>
      </c>
      <c r="AE18" s="43">
        <f t="shared" si="10"/>
        <v>2</v>
      </c>
      <c r="AF18" s="43">
        <f t="shared" si="10"/>
        <v>16</v>
      </c>
      <c r="AG18" s="43">
        <f t="shared" si="10"/>
        <v>1</v>
      </c>
      <c r="AH18" s="43">
        <f t="shared" si="10"/>
        <v>0</v>
      </c>
      <c r="AI18" s="43">
        <f t="shared" si="10"/>
        <v>0</v>
      </c>
      <c r="AJ18" s="43">
        <f t="shared" si="10"/>
        <v>0</v>
      </c>
      <c r="AK18" s="43">
        <f t="shared" si="10"/>
        <v>0</v>
      </c>
      <c r="AL18" s="43">
        <f t="shared" si="10"/>
        <v>18</v>
      </c>
      <c r="AM18" s="43">
        <f t="shared" si="10"/>
        <v>2</v>
      </c>
      <c r="AN18" s="43">
        <f t="shared" si="10"/>
        <v>16</v>
      </c>
      <c r="AO18" s="43">
        <f t="shared" si="10"/>
        <v>1</v>
      </c>
      <c r="AP18" s="43">
        <f t="shared" si="10"/>
        <v>0</v>
      </c>
      <c r="AQ18" s="43">
        <f t="shared" si="10"/>
        <v>0</v>
      </c>
      <c r="AR18" s="43">
        <f t="shared" si="10"/>
        <v>0</v>
      </c>
      <c r="AS18" s="43">
        <f t="shared" si="10"/>
        <v>0</v>
      </c>
      <c r="AT18" s="43">
        <f t="shared" si="10"/>
        <v>18</v>
      </c>
      <c r="AU18" s="43">
        <f t="shared" si="10"/>
        <v>2</v>
      </c>
      <c r="AV18" s="43">
        <f t="shared" si="10"/>
        <v>16</v>
      </c>
      <c r="AW18" s="43">
        <f t="shared" si="10"/>
        <v>1</v>
      </c>
      <c r="AX18" s="43">
        <f t="shared" si="10"/>
        <v>0</v>
      </c>
      <c r="AY18" s="43">
        <f t="shared" si="10"/>
        <v>0</v>
      </c>
      <c r="AZ18" s="43">
        <f t="shared" si="10"/>
        <v>0</v>
      </c>
      <c r="BA18" s="43">
        <f t="shared" si="10"/>
        <v>0</v>
      </c>
      <c r="BB18" s="43">
        <f t="shared" si="10"/>
        <v>18</v>
      </c>
      <c r="BC18" s="43">
        <f t="shared" si="10"/>
        <v>2</v>
      </c>
      <c r="BD18" s="43">
        <f t="shared" si="10"/>
        <v>16</v>
      </c>
      <c r="BE18" s="43">
        <f t="shared" si="10"/>
        <v>1</v>
      </c>
      <c r="BF18" s="43">
        <f t="shared" si="10"/>
        <v>0</v>
      </c>
      <c r="BG18" s="43">
        <f t="shared" si="10"/>
        <v>0</v>
      </c>
      <c r="BH18" s="43">
        <f t="shared" si="10"/>
        <v>0</v>
      </c>
      <c r="BI18" s="43">
        <f t="shared" si="10"/>
        <v>0</v>
      </c>
      <c r="BJ18" s="43">
        <f t="shared" si="10"/>
        <v>18</v>
      </c>
      <c r="BK18" s="43">
        <f t="shared" si="10"/>
        <v>2</v>
      </c>
      <c r="BL18" s="43">
        <f t="shared" si="10"/>
        <v>16</v>
      </c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</row>
    <row r="19" spans="1:100" ht="38.25" x14ac:dyDescent="0.2">
      <c r="A19" s="43" t="s">
        <v>26</v>
      </c>
      <c r="B19" s="43" t="s">
        <v>35</v>
      </c>
      <c r="C19" s="49" t="s">
        <v>36</v>
      </c>
      <c r="D19" s="43"/>
      <c r="E19" s="43"/>
      <c r="F19" s="50" t="s">
        <v>37</v>
      </c>
      <c r="G19" s="43">
        <v>6</v>
      </c>
      <c r="H19" s="43">
        <v>6</v>
      </c>
      <c r="I19" s="43"/>
      <c r="J19" s="43">
        <v>36</v>
      </c>
      <c r="K19" s="43">
        <f>J19*G19</f>
        <v>216</v>
      </c>
      <c r="L19" s="43">
        <f>J19*H19</f>
        <v>216</v>
      </c>
      <c r="M19" s="43">
        <f>W19+AE19+AM19+AU19+BC19+BK19</f>
        <v>12</v>
      </c>
      <c r="N19" s="43">
        <v>108</v>
      </c>
      <c r="O19" s="43">
        <f>(W19+AE19+AM19+BC19+AU19+BK19)+(X19+AF19+AN19+AV19+BD19+BL19)</f>
        <v>108</v>
      </c>
      <c r="P19" s="43">
        <f>BL19+BD19+AV19+AN19+AF19+X19</f>
        <v>96</v>
      </c>
      <c r="Q19" s="43">
        <v>1</v>
      </c>
      <c r="R19" s="43"/>
      <c r="S19" s="43"/>
      <c r="T19" s="43"/>
      <c r="U19" s="43"/>
      <c r="V19" s="43">
        <v>18</v>
      </c>
      <c r="W19" s="43">
        <v>2</v>
      </c>
      <c r="X19" s="43">
        <v>16</v>
      </c>
      <c r="Y19" s="43">
        <v>1</v>
      </c>
      <c r="Z19" s="43"/>
      <c r="AA19" s="43"/>
      <c r="AB19" s="43"/>
      <c r="AC19" s="43"/>
      <c r="AD19" s="43">
        <v>18</v>
      </c>
      <c r="AE19" s="43">
        <v>2</v>
      </c>
      <c r="AF19" s="43">
        <v>16</v>
      </c>
      <c r="AG19" s="43">
        <v>1</v>
      </c>
      <c r="AH19" s="43"/>
      <c r="AI19" s="43"/>
      <c r="AJ19" s="43"/>
      <c r="AK19" s="43"/>
      <c r="AL19" s="43">
        <v>18</v>
      </c>
      <c r="AM19" s="43">
        <v>2</v>
      </c>
      <c r="AN19" s="43">
        <v>16</v>
      </c>
      <c r="AO19" s="43">
        <v>1</v>
      </c>
      <c r="AP19" s="43"/>
      <c r="AQ19" s="43"/>
      <c r="AR19" s="43"/>
      <c r="AS19" s="43"/>
      <c r="AT19" s="43">
        <v>18</v>
      </c>
      <c r="AU19" s="43">
        <v>2</v>
      </c>
      <c r="AV19" s="43">
        <v>16</v>
      </c>
      <c r="AW19" s="43">
        <v>1</v>
      </c>
      <c r="AX19" s="43"/>
      <c r="AY19" s="43"/>
      <c r="AZ19" s="43"/>
      <c r="BA19" s="43"/>
      <c r="BB19" s="43">
        <v>18</v>
      </c>
      <c r="BC19" s="43">
        <v>2</v>
      </c>
      <c r="BD19" s="43">
        <v>16</v>
      </c>
      <c r="BE19" s="43">
        <v>1</v>
      </c>
      <c r="BF19" s="43"/>
      <c r="BG19" s="43"/>
      <c r="BH19" s="43"/>
      <c r="BI19" s="43"/>
      <c r="BJ19" s="43">
        <v>18</v>
      </c>
      <c r="BK19" s="43">
        <v>2</v>
      </c>
      <c r="BL19" s="43">
        <v>16</v>
      </c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</row>
    <row r="20" spans="1:100" s="40" customFormat="1" x14ac:dyDescent="0.2">
      <c r="A20" s="4" t="s">
        <v>39</v>
      </c>
      <c r="B20" s="5"/>
      <c r="C20" s="5"/>
      <c r="D20" s="5"/>
      <c r="E20" s="5"/>
      <c r="F20" s="6"/>
      <c r="G20" s="38">
        <v>40</v>
      </c>
      <c r="H20" s="38">
        <f>I20</f>
        <v>40</v>
      </c>
      <c r="I20" s="38">
        <f>I21+I38+I41</f>
        <v>40</v>
      </c>
      <c r="J20" s="38">
        <f t="shared" ref="J20:P20" si="11">J21+J30+J38+J41+J53+J61+J64</f>
        <v>540</v>
      </c>
      <c r="K20" s="38">
        <f t="shared" si="11"/>
        <v>1836</v>
      </c>
      <c r="L20" s="38">
        <f t="shared" si="11"/>
        <v>1800</v>
      </c>
      <c r="M20" s="38">
        <f t="shared" si="11"/>
        <v>324</v>
      </c>
      <c r="N20" s="38">
        <f t="shared" si="11"/>
        <v>1012</v>
      </c>
      <c r="O20" s="38">
        <f t="shared" si="11"/>
        <v>790</v>
      </c>
      <c r="P20" s="38">
        <f t="shared" si="11"/>
        <v>48</v>
      </c>
      <c r="Q20" s="38">
        <f>Q21+Q30+Q38+Q41+Q53+Q61+Q64</f>
        <v>7</v>
      </c>
      <c r="R20" s="38">
        <f t="shared" ref="R20:BL20" si="12">R21+R30+R38+R41+R53+R61+R64</f>
        <v>16</v>
      </c>
      <c r="S20" s="38">
        <f t="shared" si="12"/>
        <v>0</v>
      </c>
      <c r="T20" s="38">
        <f t="shared" si="12"/>
        <v>44</v>
      </c>
      <c r="U20" s="38">
        <f t="shared" si="12"/>
        <v>0</v>
      </c>
      <c r="V20" s="38">
        <f t="shared" si="12"/>
        <v>120</v>
      </c>
      <c r="W20" s="38">
        <f t="shared" si="12"/>
        <v>4</v>
      </c>
      <c r="X20" s="38">
        <f t="shared" si="12"/>
        <v>32</v>
      </c>
      <c r="Y20" s="38">
        <f t="shared" si="12"/>
        <v>15</v>
      </c>
      <c r="Z20" s="38">
        <f t="shared" si="12"/>
        <v>24</v>
      </c>
      <c r="AA20" s="38">
        <f t="shared" si="12"/>
        <v>0</v>
      </c>
      <c r="AB20" s="38">
        <f t="shared" si="12"/>
        <v>52</v>
      </c>
      <c r="AC20" s="38">
        <f t="shared" si="12"/>
        <v>10</v>
      </c>
      <c r="AD20" s="38">
        <f t="shared" si="12"/>
        <v>310</v>
      </c>
      <c r="AE20" s="38">
        <f t="shared" si="12"/>
        <v>16</v>
      </c>
      <c r="AF20" s="38">
        <f t="shared" si="12"/>
        <v>128</v>
      </c>
      <c r="AG20" s="38">
        <f t="shared" si="12"/>
        <v>7</v>
      </c>
      <c r="AH20" s="38">
        <f t="shared" si="12"/>
        <v>12</v>
      </c>
      <c r="AI20" s="38">
        <f t="shared" si="12"/>
        <v>0</v>
      </c>
      <c r="AJ20" s="38">
        <f t="shared" si="12"/>
        <v>16</v>
      </c>
      <c r="AK20" s="38">
        <f t="shared" si="12"/>
        <v>0</v>
      </c>
      <c r="AL20" s="38">
        <f t="shared" si="12"/>
        <v>134</v>
      </c>
      <c r="AM20" s="38">
        <f t="shared" si="12"/>
        <v>10</v>
      </c>
      <c r="AN20" s="38">
        <f t="shared" si="12"/>
        <v>80</v>
      </c>
      <c r="AO20" s="38">
        <f t="shared" si="12"/>
        <v>12</v>
      </c>
      <c r="AP20" s="38">
        <f t="shared" si="12"/>
        <v>12</v>
      </c>
      <c r="AQ20" s="38">
        <f t="shared" si="12"/>
        <v>0</v>
      </c>
      <c r="AR20" s="38">
        <f t="shared" si="12"/>
        <v>20</v>
      </c>
      <c r="AS20" s="38">
        <f t="shared" si="12"/>
        <v>10</v>
      </c>
      <c r="AT20" s="38">
        <f t="shared" si="12"/>
        <v>282</v>
      </c>
      <c r="AU20" s="38">
        <f t="shared" si="12"/>
        <v>12</v>
      </c>
      <c r="AV20" s="38">
        <f t="shared" si="12"/>
        <v>96</v>
      </c>
      <c r="AW20" s="38">
        <f t="shared" si="12"/>
        <v>0</v>
      </c>
      <c r="AX20" s="38">
        <f t="shared" si="12"/>
        <v>0</v>
      </c>
      <c r="AY20" s="38">
        <f t="shared" si="12"/>
        <v>0</v>
      </c>
      <c r="AZ20" s="38">
        <f t="shared" si="12"/>
        <v>0</v>
      </c>
      <c r="BA20" s="38">
        <f t="shared" si="12"/>
        <v>0</v>
      </c>
      <c r="BB20" s="38">
        <f t="shared" si="12"/>
        <v>0</v>
      </c>
      <c r="BC20" s="38">
        <f t="shared" si="12"/>
        <v>0</v>
      </c>
      <c r="BD20" s="38">
        <f t="shared" si="12"/>
        <v>0</v>
      </c>
      <c r="BE20" s="38">
        <f t="shared" si="12"/>
        <v>6</v>
      </c>
      <c r="BF20" s="38">
        <f t="shared" si="12"/>
        <v>0</v>
      </c>
      <c r="BG20" s="38">
        <f t="shared" si="12"/>
        <v>0</v>
      </c>
      <c r="BH20" s="38">
        <f t="shared" si="12"/>
        <v>0</v>
      </c>
      <c r="BI20" s="38">
        <f t="shared" si="12"/>
        <v>10</v>
      </c>
      <c r="BJ20" s="38">
        <f t="shared" si="12"/>
        <v>204</v>
      </c>
      <c r="BK20" s="38">
        <f t="shared" si="12"/>
        <v>2</v>
      </c>
      <c r="BL20" s="38">
        <f t="shared" si="12"/>
        <v>0</v>
      </c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</row>
    <row r="21" spans="1:100" s="40" customFormat="1" x14ac:dyDescent="0.2">
      <c r="A21" s="4" t="s">
        <v>54</v>
      </c>
      <c r="B21" s="5"/>
      <c r="C21" s="5"/>
      <c r="D21" s="5"/>
      <c r="E21" s="5"/>
      <c r="F21" s="6"/>
      <c r="G21" s="38">
        <v>20</v>
      </c>
      <c r="H21" s="38">
        <v>20</v>
      </c>
      <c r="I21" s="38">
        <f>SUM(I22:I29)+I30</f>
        <v>20</v>
      </c>
      <c r="J21" s="38">
        <f t="shared" ref="J21:P21" si="13">SUM(J22:J29)+J30</f>
        <v>324</v>
      </c>
      <c r="K21" s="38">
        <f t="shared" si="13"/>
        <v>720</v>
      </c>
      <c r="L21" s="38">
        <f t="shared" si="13"/>
        <v>720</v>
      </c>
      <c r="M21" s="38">
        <f t="shared" si="13"/>
        <v>216</v>
      </c>
      <c r="N21" s="38">
        <f t="shared" si="13"/>
        <v>536</v>
      </c>
      <c r="O21" s="38">
        <f t="shared" si="13"/>
        <v>450</v>
      </c>
      <c r="P21" s="38">
        <f t="shared" si="13"/>
        <v>0</v>
      </c>
      <c r="Q21" s="38">
        <f>SUM(Q22:Q28)</f>
        <v>4</v>
      </c>
      <c r="R21" s="38">
        <f>SUM(R22:R28)</f>
        <v>16</v>
      </c>
      <c r="S21" s="38">
        <f t="shared" ref="S21:AN21" si="14">SUM(S22:S28)</f>
        <v>0</v>
      </c>
      <c r="T21" s="38">
        <f t="shared" si="14"/>
        <v>44</v>
      </c>
      <c r="U21" s="38">
        <f t="shared" si="14"/>
        <v>0</v>
      </c>
      <c r="V21" s="38">
        <f t="shared" si="14"/>
        <v>84</v>
      </c>
      <c r="W21" s="38">
        <f t="shared" si="14"/>
        <v>0</v>
      </c>
      <c r="X21" s="38">
        <f t="shared" si="14"/>
        <v>0</v>
      </c>
      <c r="Y21" s="38">
        <f t="shared" si="14"/>
        <v>6</v>
      </c>
      <c r="Z21" s="38">
        <f t="shared" si="14"/>
        <v>24</v>
      </c>
      <c r="AA21" s="38">
        <f t="shared" si="14"/>
        <v>0</v>
      </c>
      <c r="AB21" s="38">
        <f t="shared" si="14"/>
        <v>52</v>
      </c>
      <c r="AC21" s="38">
        <f t="shared" si="14"/>
        <v>0</v>
      </c>
      <c r="AD21" s="38">
        <f t="shared" si="14"/>
        <v>140</v>
      </c>
      <c r="AE21" s="38">
        <f t="shared" si="14"/>
        <v>0</v>
      </c>
      <c r="AF21" s="38">
        <f t="shared" si="14"/>
        <v>0</v>
      </c>
      <c r="AG21" s="38">
        <f t="shared" si="14"/>
        <v>4</v>
      </c>
      <c r="AH21" s="38">
        <f t="shared" si="14"/>
        <v>12</v>
      </c>
      <c r="AI21" s="38">
        <f t="shared" si="14"/>
        <v>0</v>
      </c>
      <c r="AJ21" s="38">
        <f t="shared" si="14"/>
        <v>16</v>
      </c>
      <c r="AK21" s="38">
        <f t="shared" si="14"/>
        <v>0</v>
      </c>
      <c r="AL21" s="38">
        <f t="shared" si="14"/>
        <v>116</v>
      </c>
      <c r="AM21" s="38">
        <f t="shared" si="14"/>
        <v>0</v>
      </c>
      <c r="AN21" s="38">
        <f t="shared" si="14"/>
        <v>0</v>
      </c>
      <c r="AO21" s="38">
        <f>SUM(AO22:AO28)</f>
        <v>2</v>
      </c>
      <c r="AP21" s="38">
        <f>SUM(AP22:AP28)</f>
        <v>6</v>
      </c>
      <c r="AQ21" s="38">
        <f t="shared" ref="AQ21" si="15">SUM(AQ22:AQ28)</f>
        <v>0</v>
      </c>
      <c r="AR21" s="38">
        <f t="shared" ref="AR21" si="16">SUM(AR22:AR28)</f>
        <v>8</v>
      </c>
      <c r="AS21" s="38">
        <f t="shared" ref="AS21" si="17">SUM(AS22:AS28)</f>
        <v>0</v>
      </c>
      <c r="AT21" s="38">
        <f t="shared" ref="AT21" si="18">SUM(AT22:AT28)</f>
        <v>58</v>
      </c>
      <c r="AU21" s="38">
        <f t="shared" ref="AU21" si="19">SUM(AU22:AU28)</f>
        <v>0</v>
      </c>
      <c r="AV21" s="38">
        <f t="shared" ref="AV21" si="20">SUM(AV22:AV28)</f>
        <v>0</v>
      </c>
      <c r="AW21" s="38">
        <f t="shared" ref="AW21" si="21">SUM(AW22:AW28)</f>
        <v>0</v>
      </c>
      <c r="AX21" s="38">
        <f t="shared" ref="AX21" si="22">SUM(AX22:AX28)</f>
        <v>0</v>
      </c>
      <c r="AY21" s="38">
        <f t="shared" ref="AY21" si="23">SUM(AY22:AY28)</f>
        <v>0</v>
      </c>
      <c r="AZ21" s="38">
        <f t="shared" ref="AZ21" si="24">SUM(AZ22:AZ28)</f>
        <v>0</v>
      </c>
      <c r="BA21" s="38">
        <f t="shared" ref="BA21" si="25">SUM(BA22:BA28)</f>
        <v>0</v>
      </c>
      <c r="BB21" s="38">
        <f t="shared" ref="BB21" si="26">SUM(BB22:BB28)</f>
        <v>0</v>
      </c>
      <c r="BC21" s="38">
        <f t="shared" ref="BC21" si="27">SUM(BC22:BC28)</f>
        <v>0</v>
      </c>
      <c r="BD21" s="38">
        <f t="shared" ref="BD21" si="28">SUM(BD22:BD28)</f>
        <v>0</v>
      </c>
      <c r="BE21" s="38">
        <f t="shared" ref="BE21" si="29">SUM(BE22:BE28)</f>
        <v>0</v>
      </c>
      <c r="BF21" s="38">
        <f t="shared" ref="BF21" si="30">SUM(BF22:BF28)</f>
        <v>0</v>
      </c>
      <c r="BG21" s="38">
        <f t="shared" ref="BG21" si="31">SUM(BG22:BG28)</f>
        <v>0</v>
      </c>
      <c r="BH21" s="38">
        <f t="shared" ref="BH21" si="32">SUM(BH22:BH28)</f>
        <v>0</v>
      </c>
      <c r="BI21" s="38">
        <f t="shared" ref="BI21" si="33">SUM(BI22:BI28)</f>
        <v>0</v>
      </c>
      <c r="BJ21" s="38">
        <f t="shared" ref="BJ21" si="34">SUM(BJ22:BJ28)</f>
        <v>0</v>
      </c>
      <c r="BK21" s="38">
        <f t="shared" ref="BK21" si="35">SUM(BK22:BK28)</f>
        <v>0</v>
      </c>
      <c r="BL21" s="38">
        <f t="shared" ref="BL21" si="36">SUM(BL22:BL28)</f>
        <v>0</v>
      </c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</row>
    <row r="22" spans="1:100" x14ac:dyDescent="0.2">
      <c r="A22" s="43" t="s">
        <v>26</v>
      </c>
      <c r="B22" s="51" t="s">
        <v>41</v>
      </c>
      <c r="C22" s="49" t="s">
        <v>50</v>
      </c>
      <c r="D22" s="43"/>
      <c r="E22" s="43"/>
      <c r="F22" s="43"/>
      <c r="G22" s="43">
        <v>2</v>
      </c>
      <c r="H22" s="43">
        <f>G22</f>
        <v>2</v>
      </c>
      <c r="I22" s="43">
        <f>Q22+Y22+AG22+AO22+AW22+BE22</f>
        <v>2</v>
      </c>
      <c r="J22" s="43">
        <v>36</v>
      </c>
      <c r="K22" s="43">
        <f>G22*J22</f>
        <v>72</v>
      </c>
      <c r="L22" s="43">
        <f>H22*J22</f>
        <v>72</v>
      </c>
      <c r="M22" s="43">
        <f>((Q22*J22)-V22)+((Y22*J22)-AD22)+((AG22*J22)-AL22)+((AO22*J22)-AT22)+((AW22*J22)-BB22)+((BE22*J22)-BJ22)</f>
        <v>40</v>
      </c>
      <c r="N22" s="43">
        <v>32</v>
      </c>
      <c r="O22" s="43">
        <f t="shared" ref="O22:O23" si="37">L22-M22</f>
        <v>32</v>
      </c>
      <c r="P22" s="43"/>
      <c r="Q22" s="43">
        <v>1</v>
      </c>
      <c r="R22" s="43">
        <v>8</v>
      </c>
      <c r="S22" s="43"/>
      <c r="T22" s="43">
        <v>12</v>
      </c>
      <c r="U22" s="43"/>
      <c r="V22" s="43">
        <v>16</v>
      </c>
      <c r="W22" s="43"/>
      <c r="X22" s="43"/>
      <c r="Y22" s="43">
        <v>1</v>
      </c>
      <c r="Z22" s="43">
        <v>8</v>
      </c>
      <c r="AA22" s="43"/>
      <c r="AB22" s="43">
        <v>12</v>
      </c>
      <c r="AC22" s="43"/>
      <c r="AD22" s="43">
        <v>16</v>
      </c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</row>
    <row r="23" spans="1:100" x14ac:dyDescent="0.2">
      <c r="A23" s="43" t="s">
        <v>26</v>
      </c>
      <c r="B23" s="51" t="s">
        <v>43</v>
      </c>
      <c r="C23" s="49" t="s">
        <v>51</v>
      </c>
      <c r="D23" s="43"/>
      <c r="E23" s="43"/>
      <c r="F23" s="43"/>
      <c r="G23" s="43">
        <v>2</v>
      </c>
      <c r="H23" s="43">
        <f>G23</f>
        <v>2</v>
      </c>
      <c r="I23" s="43">
        <f t="shared" ref="I23:I29" si="38">Q23+Y23+AG23+AO23+AW23+BE23</f>
        <v>2</v>
      </c>
      <c r="J23" s="43">
        <v>36</v>
      </c>
      <c r="K23" s="43">
        <f t="shared" ref="K23:K24" si="39">G23*J23</f>
        <v>72</v>
      </c>
      <c r="L23" s="43">
        <f t="shared" ref="L23:L24" si="40">H23*J23</f>
        <v>72</v>
      </c>
      <c r="M23" s="43">
        <f t="shared" ref="M23:M29" si="41">((Q23*J23)-V23)+((Y23*J23)-AD23)+((AG23*J23)-AL23)+((AO23*J23)-AT23)+((AW23*J23)-BB23)+((BE23*J23)-BJ23)</f>
        <v>40</v>
      </c>
      <c r="N23" s="43">
        <v>32</v>
      </c>
      <c r="O23" s="43">
        <f t="shared" si="37"/>
        <v>32</v>
      </c>
      <c r="P23" s="43"/>
      <c r="Q23" s="43">
        <v>1</v>
      </c>
      <c r="R23" s="43"/>
      <c r="S23" s="43"/>
      <c r="T23" s="43">
        <v>20</v>
      </c>
      <c r="U23" s="43"/>
      <c r="V23" s="43">
        <v>16</v>
      </c>
      <c r="W23" s="43"/>
      <c r="X23" s="43"/>
      <c r="Y23" s="43">
        <v>1</v>
      </c>
      <c r="Z23" s="43"/>
      <c r="AA23" s="43"/>
      <c r="AB23" s="43">
        <v>20</v>
      </c>
      <c r="AC23" s="43"/>
      <c r="AD23" s="43">
        <v>16</v>
      </c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</row>
    <row r="24" spans="1:100" ht="51" x14ac:dyDescent="0.2">
      <c r="A24" s="43" t="s">
        <v>26</v>
      </c>
      <c r="B24" s="51" t="s">
        <v>44</v>
      </c>
      <c r="C24" s="49" t="s">
        <v>113</v>
      </c>
      <c r="D24" s="43"/>
      <c r="E24" s="43"/>
      <c r="F24" s="43"/>
      <c r="G24" s="43">
        <v>5</v>
      </c>
      <c r="H24" s="43">
        <v>5</v>
      </c>
      <c r="I24" s="43">
        <f t="shared" si="38"/>
        <v>5</v>
      </c>
      <c r="J24" s="43">
        <v>36</v>
      </c>
      <c r="K24" s="43">
        <f t="shared" si="39"/>
        <v>180</v>
      </c>
      <c r="L24" s="43">
        <f t="shared" si="40"/>
        <v>180</v>
      </c>
      <c r="M24" s="43">
        <f t="shared" si="41"/>
        <v>32</v>
      </c>
      <c r="N24" s="43">
        <v>180</v>
      </c>
      <c r="O24" s="43">
        <f>L24-M24</f>
        <v>148</v>
      </c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>
        <v>3</v>
      </c>
      <c r="AH24" s="43">
        <v>8</v>
      </c>
      <c r="AI24" s="43"/>
      <c r="AJ24" s="43">
        <v>10</v>
      </c>
      <c r="AK24" s="43"/>
      <c r="AL24" s="43">
        <v>90</v>
      </c>
      <c r="AM24" s="43"/>
      <c r="AN24" s="43"/>
      <c r="AO24" s="43">
        <v>2</v>
      </c>
      <c r="AP24" s="43">
        <v>6</v>
      </c>
      <c r="AQ24" s="43"/>
      <c r="AR24" s="43">
        <v>8</v>
      </c>
      <c r="AS24" s="43"/>
      <c r="AT24" s="43">
        <f>(AO24*J24)-SUM(AU24:AV24)-SUM(AP24:AS24)</f>
        <v>58</v>
      </c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</row>
    <row r="25" spans="1:100" x14ac:dyDescent="0.2">
      <c r="A25" s="43" t="s">
        <v>26</v>
      </c>
      <c r="B25" s="51" t="s">
        <v>42</v>
      </c>
      <c r="C25" s="49" t="s">
        <v>53</v>
      </c>
      <c r="D25" s="43"/>
      <c r="E25" s="43"/>
      <c r="F25" s="43"/>
      <c r="G25" s="43">
        <v>2</v>
      </c>
      <c r="H25" s="43">
        <f t="shared" ref="H25:H30" si="42">G25</f>
        <v>2</v>
      </c>
      <c r="I25" s="43">
        <f t="shared" si="38"/>
        <v>2</v>
      </c>
      <c r="J25" s="43">
        <v>36</v>
      </c>
      <c r="K25" s="43">
        <f>G25*J25</f>
        <v>72</v>
      </c>
      <c r="L25" s="43">
        <f>H25*J25</f>
        <v>72</v>
      </c>
      <c r="M25" s="43">
        <f t="shared" si="41"/>
        <v>20</v>
      </c>
      <c r="N25" s="43">
        <v>52</v>
      </c>
      <c r="O25" s="43">
        <f t="shared" ref="O25" si="43">L25-M25</f>
        <v>52</v>
      </c>
      <c r="P25" s="43"/>
      <c r="Q25" s="43">
        <v>2</v>
      </c>
      <c r="R25" s="43">
        <v>8</v>
      </c>
      <c r="S25" s="43"/>
      <c r="T25" s="43">
        <v>12</v>
      </c>
      <c r="U25" s="43"/>
      <c r="V25" s="43">
        <f>(Q25*J25)-R25-T25</f>
        <v>52</v>
      </c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</row>
    <row r="26" spans="1:100" x14ac:dyDescent="0.2">
      <c r="A26" s="43" t="s">
        <v>26</v>
      </c>
      <c r="B26" s="51" t="s">
        <v>45</v>
      </c>
      <c r="C26" s="49" t="s">
        <v>109</v>
      </c>
      <c r="D26" s="43"/>
      <c r="E26" s="43"/>
      <c r="F26" s="43"/>
      <c r="G26" s="43">
        <v>2</v>
      </c>
      <c r="H26" s="43">
        <f t="shared" si="42"/>
        <v>2</v>
      </c>
      <c r="I26" s="43">
        <f t="shared" si="38"/>
        <v>2</v>
      </c>
      <c r="J26" s="43">
        <v>36</v>
      </c>
      <c r="K26" s="43">
        <f>G26*J26</f>
        <v>72</v>
      </c>
      <c r="L26" s="43">
        <f>H26*J26</f>
        <v>72</v>
      </c>
      <c r="M26" s="43">
        <f t="shared" si="41"/>
        <v>18</v>
      </c>
      <c r="N26" s="43">
        <v>54</v>
      </c>
      <c r="O26" s="43">
        <f t="shared" ref="O26" si="44">AL26</f>
        <v>0</v>
      </c>
      <c r="P26" s="43"/>
      <c r="Q26" s="43"/>
      <c r="R26" s="43"/>
      <c r="S26" s="43"/>
      <c r="T26" s="43"/>
      <c r="U26" s="43"/>
      <c r="V26" s="43"/>
      <c r="W26" s="43"/>
      <c r="X26" s="43"/>
      <c r="Y26" s="43">
        <v>2</v>
      </c>
      <c r="Z26" s="43">
        <v>8</v>
      </c>
      <c r="AA26" s="43"/>
      <c r="AB26" s="43">
        <v>10</v>
      </c>
      <c r="AC26" s="43"/>
      <c r="AD26" s="43">
        <v>54</v>
      </c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</row>
    <row r="27" spans="1:100" x14ac:dyDescent="0.2">
      <c r="A27" s="43" t="s">
        <v>26</v>
      </c>
      <c r="B27" s="51" t="s">
        <v>46</v>
      </c>
      <c r="C27" s="49" t="s">
        <v>111</v>
      </c>
      <c r="D27" s="43"/>
      <c r="E27" s="43"/>
      <c r="F27" s="43"/>
      <c r="G27" s="43">
        <v>2</v>
      </c>
      <c r="H27" s="43">
        <v>2</v>
      </c>
      <c r="I27" s="43">
        <f t="shared" si="38"/>
        <v>2</v>
      </c>
      <c r="J27" s="43">
        <v>36</v>
      </c>
      <c r="K27" s="43">
        <f>G27*J27</f>
        <v>72</v>
      </c>
      <c r="L27" s="43">
        <f>H27*J27</f>
        <v>72</v>
      </c>
      <c r="M27" s="43">
        <f t="shared" si="41"/>
        <v>18</v>
      </c>
      <c r="N27" s="43">
        <v>54</v>
      </c>
      <c r="O27" s="43">
        <f>L27-M27</f>
        <v>54</v>
      </c>
      <c r="P27" s="43"/>
      <c r="Q27" s="43"/>
      <c r="R27" s="43"/>
      <c r="S27" s="43"/>
      <c r="T27" s="43"/>
      <c r="U27" s="43"/>
      <c r="V27" s="43"/>
      <c r="W27" s="43"/>
      <c r="X27" s="43"/>
      <c r="Y27" s="43">
        <v>2</v>
      </c>
      <c r="Z27" s="43">
        <v>8</v>
      </c>
      <c r="AA27" s="43"/>
      <c r="AB27" s="43">
        <v>10</v>
      </c>
      <c r="AC27" s="43"/>
      <c r="AD27" s="43">
        <v>54</v>
      </c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</row>
    <row r="28" spans="1:100" x14ac:dyDescent="0.2">
      <c r="A28" s="43" t="s">
        <v>26</v>
      </c>
      <c r="B28" s="51" t="s">
        <v>47</v>
      </c>
      <c r="C28" s="49" t="s">
        <v>110</v>
      </c>
      <c r="D28" s="43"/>
      <c r="E28" s="43"/>
      <c r="F28" s="43"/>
      <c r="G28" s="43">
        <v>1</v>
      </c>
      <c r="H28" s="43">
        <v>1</v>
      </c>
      <c r="I28" s="43">
        <f t="shared" si="38"/>
        <v>1</v>
      </c>
      <c r="J28" s="43">
        <v>36</v>
      </c>
      <c r="K28" s="43">
        <f>G28*J28</f>
        <v>36</v>
      </c>
      <c r="L28" s="43">
        <f>H28*J28</f>
        <v>36</v>
      </c>
      <c r="M28" s="43">
        <f t="shared" si="41"/>
        <v>10</v>
      </c>
      <c r="N28" s="43">
        <v>26</v>
      </c>
      <c r="O28" s="43">
        <f>AL28</f>
        <v>26</v>
      </c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>
        <v>1</v>
      </c>
      <c r="AH28" s="43">
        <v>4</v>
      </c>
      <c r="AI28" s="43"/>
      <c r="AJ28" s="43">
        <v>6</v>
      </c>
      <c r="AK28" s="43"/>
      <c r="AL28" s="43">
        <v>26</v>
      </c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</row>
    <row r="29" spans="1:100" ht="25.5" x14ac:dyDescent="0.2">
      <c r="A29" s="43" t="s">
        <v>26</v>
      </c>
      <c r="B29" s="51" t="s">
        <v>48</v>
      </c>
      <c r="C29" s="49" t="s">
        <v>112</v>
      </c>
      <c r="D29" s="43"/>
      <c r="E29" s="43"/>
      <c r="F29" s="43"/>
      <c r="G29" s="43">
        <v>2</v>
      </c>
      <c r="H29" s="43">
        <f t="shared" si="42"/>
        <v>2</v>
      </c>
      <c r="I29" s="43">
        <f t="shared" si="38"/>
        <v>2</v>
      </c>
      <c r="J29" s="43">
        <v>36</v>
      </c>
      <c r="K29" s="43">
        <f t="shared" ref="K29:K37" si="45">G29*J29</f>
        <v>72</v>
      </c>
      <c r="L29" s="43">
        <f t="shared" ref="L29:L37" si="46">H29*J29</f>
        <v>72</v>
      </c>
      <c r="M29" s="43">
        <f t="shared" si="41"/>
        <v>20</v>
      </c>
      <c r="N29" s="43">
        <v>52</v>
      </c>
      <c r="O29" s="43">
        <f>L29-M29</f>
        <v>52</v>
      </c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>
        <v>2</v>
      </c>
      <c r="AH29" s="43">
        <v>8</v>
      </c>
      <c r="AI29" s="43"/>
      <c r="AJ29" s="43">
        <v>12</v>
      </c>
      <c r="AK29" s="43"/>
      <c r="AL29" s="43">
        <v>52</v>
      </c>
      <c r="AM29" s="43"/>
      <c r="AN29" s="43"/>
      <c r="AO29" s="43"/>
      <c r="AP29" s="43"/>
      <c r="AQ29" s="43"/>
      <c r="AR29" s="43"/>
      <c r="AS29" s="43"/>
      <c r="AT29" s="43"/>
      <c r="AU29" s="43"/>
      <c r="AV29" s="43"/>
      <c r="AW29" s="43"/>
      <c r="AX29" s="43"/>
      <c r="AY29" s="43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</row>
    <row r="30" spans="1:100" ht="12.75" customHeight="1" x14ac:dyDescent="0.2">
      <c r="A30" s="43" t="s">
        <v>26</v>
      </c>
      <c r="B30" s="51" t="s">
        <v>87</v>
      </c>
      <c r="C30" s="52" t="s">
        <v>52</v>
      </c>
      <c r="D30" s="43"/>
      <c r="E30" s="43"/>
      <c r="F30" s="43"/>
      <c r="G30" s="43">
        <v>2</v>
      </c>
      <c r="H30" s="43">
        <f t="shared" si="42"/>
        <v>2</v>
      </c>
      <c r="I30" s="43">
        <f>(SUM(I31:I34)/4)</f>
        <v>2</v>
      </c>
      <c r="J30" s="43">
        <v>36</v>
      </c>
      <c r="K30" s="43">
        <f t="shared" si="45"/>
        <v>72</v>
      </c>
      <c r="L30" s="43">
        <f t="shared" si="46"/>
        <v>72</v>
      </c>
      <c r="M30" s="43">
        <f>SUM(M31:M34)/4</f>
        <v>18</v>
      </c>
      <c r="N30" s="43">
        <f>SUM(N31:N34)/4</f>
        <v>54</v>
      </c>
      <c r="O30" s="43">
        <f t="shared" ref="O30:BL30" si="47">SUM(O31:O34)/4</f>
        <v>54</v>
      </c>
      <c r="P30" s="43">
        <f t="shared" si="47"/>
        <v>0</v>
      </c>
      <c r="Q30" s="43">
        <f t="shared" si="47"/>
        <v>0</v>
      </c>
      <c r="R30" s="43">
        <f t="shared" si="47"/>
        <v>0</v>
      </c>
      <c r="S30" s="43">
        <f t="shared" si="47"/>
        <v>0</v>
      </c>
      <c r="T30" s="43">
        <f t="shared" si="47"/>
        <v>0</v>
      </c>
      <c r="U30" s="43">
        <f t="shared" si="47"/>
        <v>0</v>
      </c>
      <c r="V30" s="43">
        <f t="shared" si="47"/>
        <v>0</v>
      </c>
      <c r="W30" s="43">
        <f t="shared" si="47"/>
        <v>0</v>
      </c>
      <c r="X30" s="43">
        <f t="shared" si="47"/>
        <v>0</v>
      </c>
      <c r="Y30" s="43">
        <f t="shared" si="47"/>
        <v>0</v>
      </c>
      <c r="Z30" s="43">
        <f t="shared" si="47"/>
        <v>0</v>
      </c>
      <c r="AA30" s="43">
        <f t="shared" si="47"/>
        <v>0</v>
      </c>
      <c r="AB30" s="43">
        <f t="shared" si="47"/>
        <v>0</v>
      </c>
      <c r="AC30" s="43">
        <f t="shared" si="47"/>
        <v>0</v>
      </c>
      <c r="AD30" s="43">
        <f t="shared" si="47"/>
        <v>0</v>
      </c>
      <c r="AE30" s="43">
        <f t="shared" si="47"/>
        <v>0</v>
      </c>
      <c r="AF30" s="43">
        <f t="shared" si="47"/>
        <v>0</v>
      </c>
      <c r="AG30" s="43">
        <f t="shared" si="47"/>
        <v>0</v>
      </c>
      <c r="AH30" s="43">
        <f t="shared" si="47"/>
        <v>0</v>
      </c>
      <c r="AI30" s="43">
        <f t="shared" si="47"/>
        <v>0</v>
      </c>
      <c r="AJ30" s="43">
        <f t="shared" si="47"/>
        <v>0</v>
      </c>
      <c r="AK30" s="43">
        <f t="shared" si="47"/>
        <v>0</v>
      </c>
      <c r="AL30" s="43">
        <f t="shared" si="47"/>
        <v>0</v>
      </c>
      <c r="AM30" s="43">
        <f t="shared" si="47"/>
        <v>0</v>
      </c>
      <c r="AN30" s="43">
        <f t="shared" si="47"/>
        <v>0</v>
      </c>
      <c r="AO30" s="43">
        <f t="shared" si="47"/>
        <v>2</v>
      </c>
      <c r="AP30" s="43">
        <f t="shared" si="47"/>
        <v>6</v>
      </c>
      <c r="AQ30" s="43">
        <f t="shared" si="47"/>
        <v>0</v>
      </c>
      <c r="AR30" s="43">
        <f t="shared" si="47"/>
        <v>12</v>
      </c>
      <c r="AS30" s="43">
        <f t="shared" si="47"/>
        <v>0</v>
      </c>
      <c r="AT30" s="43">
        <f t="shared" si="47"/>
        <v>54</v>
      </c>
      <c r="AU30" s="43">
        <f t="shared" si="47"/>
        <v>0</v>
      </c>
      <c r="AV30" s="43">
        <f t="shared" si="47"/>
        <v>0</v>
      </c>
      <c r="AW30" s="43">
        <f t="shared" si="47"/>
        <v>0</v>
      </c>
      <c r="AX30" s="43">
        <f t="shared" si="47"/>
        <v>0</v>
      </c>
      <c r="AY30" s="43">
        <f t="shared" si="47"/>
        <v>0</v>
      </c>
      <c r="AZ30" s="43">
        <f t="shared" si="47"/>
        <v>0</v>
      </c>
      <c r="BA30" s="43">
        <f t="shared" si="47"/>
        <v>0</v>
      </c>
      <c r="BB30" s="43">
        <f t="shared" si="47"/>
        <v>0</v>
      </c>
      <c r="BC30" s="43">
        <f t="shared" si="47"/>
        <v>0</v>
      </c>
      <c r="BD30" s="43">
        <f t="shared" si="47"/>
        <v>0</v>
      </c>
      <c r="BE30" s="43">
        <f t="shared" si="47"/>
        <v>0</v>
      </c>
      <c r="BF30" s="43">
        <f t="shared" si="47"/>
        <v>0</v>
      </c>
      <c r="BG30" s="43">
        <f t="shared" si="47"/>
        <v>0</v>
      </c>
      <c r="BH30" s="43">
        <f t="shared" si="47"/>
        <v>0</v>
      </c>
      <c r="BI30" s="43">
        <f t="shared" si="47"/>
        <v>0</v>
      </c>
      <c r="BJ30" s="43">
        <f t="shared" si="47"/>
        <v>0</v>
      </c>
      <c r="BK30" s="43">
        <f t="shared" si="47"/>
        <v>0</v>
      </c>
      <c r="BL30" s="43">
        <f t="shared" si="47"/>
        <v>0</v>
      </c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</row>
    <row r="31" spans="1:100" x14ac:dyDescent="0.2">
      <c r="A31" s="43" t="s">
        <v>26</v>
      </c>
      <c r="B31" s="51" t="s">
        <v>88</v>
      </c>
      <c r="C31" s="49" t="s">
        <v>56</v>
      </c>
      <c r="D31" s="43"/>
      <c r="E31" s="43"/>
      <c r="F31" s="43"/>
      <c r="G31" s="43">
        <v>2</v>
      </c>
      <c r="H31" s="43">
        <f>G31</f>
        <v>2</v>
      </c>
      <c r="I31" s="43">
        <f>H31</f>
        <v>2</v>
      </c>
      <c r="J31" s="43">
        <v>36</v>
      </c>
      <c r="K31" s="43">
        <f t="shared" si="45"/>
        <v>72</v>
      </c>
      <c r="L31" s="43">
        <f t="shared" si="46"/>
        <v>72</v>
      </c>
      <c r="M31" s="43">
        <f>((Q31*J31)-V31)+((Y31*J31)-AD31)+((AG31*J31)-AL31)+((AO31*J31)-AT31)+((AW31*J31)-BB31)+((BE31*J31)-BJ31)</f>
        <v>18</v>
      </c>
      <c r="N31" s="43">
        <v>54</v>
      </c>
      <c r="O31" s="43">
        <f>L31-M31</f>
        <v>54</v>
      </c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>
        <v>2</v>
      </c>
      <c r="AP31" s="43">
        <v>6</v>
      </c>
      <c r="AQ31" s="43"/>
      <c r="AR31" s="43">
        <v>12</v>
      </c>
      <c r="AS31" s="43"/>
      <c r="AT31" s="43">
        <v>54</v>
      </c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</row>
    <row r="32" spans="1:100" x14ac:dyDescent="0.2">
      <c r="A32" s="43" t="s">
        <v>40</v>
      </c>
      <c r="B32" s="51" t="s">
        <v>89</v>
      </c>
      <c r="C32" s="49" t="s">
        <v>57</v>
      </c>
      <c r="D32" s="43"/>
      <c r="E32" s="43"/>
      <c r="F32" s="43"/>
      <c r="G32" s="43">
        <v>2</v>
      </c>
      <c r="H32" s="43">
        <f>G32</f>
        <v>2</v>
      </c>
      <c r="I32" s="43">
        <f>H32</f>
        <v>2</v>
      </c>
      <c r="J32" s="43">
        <v>36</v>
      </c>
      <c r="K32" s="43">
        <f t="shared" si="45"/>
        <v>72</v>
      </c>
      <c r="L32" s="43">
        <f t="shared" si="46"/>
        <v>72</v>
      </c>
      <c r="M32" s="43">
        <f t="shared" ref="M32:M37" si="48">((Q32*J32)-V32)+((Y32*J32)-AD32)+((AG32*J32)-AL32)+((AO32*J32)-AT32)+((AW32*J32)-BB32)+((BE32*J32)-BJ32)</f>
        <v>18</v>
      </c>
      <c r="N32" s="43">
        <v>54</v>
      </c>
      <c r="O32" s="43">
        <f t="shared" ref="O32:O34" si="49">L32-M32</f>
        <v>54</v>
      </c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>
        <v>2</v>
      </c>
      <c r="AP32" s="43">
        <v>6</v>
      </c>
      <c r="AQ32" s="43"/>
      <c r="AR32" s="43">
        <v>12</v>
      </c>
      <c r="AS32" s="43"/>
      <c r="AT32" s="43">
        <v>54</v>
      </c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</row>
    <row r="33" spans="1:100" ht="38.25" x14ac:dyDescent="0.2">
      <c r="A33" s="43" t="s">
        <v>40</v>
      </c>
      <c r="B33" s="51" t="s">
        <v>90</v>
      </c>
      <c r="C33" s="49" t="s">
        <v>58</v>
      </c>
      <c r="D33" s="43"/>
      <c r="E33" s="43"/>
      <c r="F33" s="43"/>
      <c r="G33" s="43">
        <v>2</v>
      </c>
      <c r="H33" s="43">
        <f t="shared" ref="H33:H37" si="50">G33</f>
        <v>2</v>
      </c>
      <c r="I33" s="43">
        <f>H33</f>
        <v>2</v>
      </c>
      <c r="J33" s="43">
        <v>36</v>
      </c>
      <c r="K33" s="43">
        <f t="shared" si="45"/>
        <v>72</v>
      </c>
      <c r="L33" s="43">
        <f t="shared" si="46"/>
        <v>72</v>
      </c>
      <c r="M33" s="43">
        <f t="shared" si="48"/>
        <v>18</v>
      </c>
      <c r="N33" s="43">
        <v>54</v>
      </c>
      <c r="O33" s="43">
        <f t="shared" si="49"/>
        <v>54</v>
      </c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>
        <v>2</v>
      </c>
      <c r="AP33" s="43">
        <v>6</v>
      </c>
      <c r="AQ33" s="43"/>
      <c r="AR33" s="43">
        <v>12</v>
      </c>
      <c r="AS33" s="43"/>
      <c r="AT33" s="43">
        <v>54</v>
      </c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</row>
    <row r="34" spans="1:100" ht="38.25" x14ac:dyDescent="0.2">
      <c r="A34" s="43" t="s">
        <v>40</v>
      </c>
      <c r="B34" s="51" t="s">
        <v>91</v>
      </c>
      <c r="C34" s="49" t="s">
        <v>59</v>
      </c>
      <c r="D34" s="43"/>
      <c r="E34" s="43"/>
      <c r="F34" s="43"/>
      <c r="G34" s="43">
        <v>2</v>
      </c>
      <c r="H34" s="43">
        <f t="shared" si="50"/>
        <v>2</v>
      </c>
      <c r="I34" s="43">
        <f>H34</f>
        <v>2</v>
      </c>
      <c r="J34" s="43">
        <v>36</v>
      </c>
      <c r="K34" s="43">
        <f t="shared" si="45"/>
        <v>72</v>
      </c>
      <c r="L34" s="43">
        <f t="shared" si="46"/>
        <v>72</v>
      </c>
      <c r="M34" s="43">
        <f t="shared" si="48"/>
        <v>18</v>
      </c>
      <c r="N34" s="43">
        <v>54</v>
      </c>
      <c r="O34" s="43">
        <f t="shared" si="49"/>
        <v>54</v>
      </c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>
        <v>2</v>
      </c>
      <c r="AP34" s="43">
        <v>6</v>
      </c>
      <c r="AQ34" s="43"/>
      <c r="AR34" s="43">
        <v>12</v>
      </c>
      <c r="AS34" s="43"/>
      <c r="AT34" s="43">
        <v>54</v>
      </c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</row>
    <row r="35" spans="1:100" ht="12.75" customHeight="1" x14ac:dyDescent="0.2">
      <c r="A35" s="43" t="s">
        <v>40</v>
      </c>
      <c r="B35" s="51"/>
      <c r="C35" s="52" t="s">
        <v>55</v>
      </c>
      <c r="D35" s="43"/>
      <c r="E35" s="43"/>
      <c r="F35" s="43"/>
      <c r="G35" s="43"/>
      <c r="H35" s="43"/>
      <c r="I35" s="43"/>
      <c r="J35" s="43"/>
      <c r="K35" s="43"/>
      <c r="L35" s="43"/>
      <c r="M35" s="43">
        <f>((Q35*J35)-V35)+((Y35*J35)-AD35)+((AG35*J35)-AL35)+((AO35*J35)-AT35)+((AW35*J35)-BB35)+((BE35*J35)-BJ35)</f>
        <v>0</v>
      </c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</row>
    <row r="36" spans="1:100" ht="25.5" x14ac:dyDescent="0.2">
      <c r="A36" s="43" t="s">
        <v>40</v>
      </c>
      <c r="B36" s="51" t="s">
        <v>49</v>
      </c>
      <c r="C36" s="49" t="s">
        <v>60</v>
      </c>
      <c r="D36" s="43"/>
      <c r="E36" s="43"/>
      <c r="F36" s="43"/>
      <c r="G36" s="43">
        <v>2</v>
      </c>
      <c r="H36" s="43">
        <v>2</v>
      </c>
      <c r="I36" s="43">
        <f>Y36</f>
        <v>2</v>
      </c>
      <c r="J36" s="43">
        <v>36</v>
      </c>
      <c r="K36" s="43">
        <f t="shared" si="45"/>
        <v>72</v>
      </c>
      <c r="L36" s="43">
        <f t="shared" si="46"/>
        <v>72</v>
      </c>
      <c r="M36" s="43">
        <f t="shared" si="48"/>
        <v>20</v>
      </c>
      <c r="N36" s="43">
        <v>52</v>
      </c>
      <c r="O36" s="43">
        <f>(I36*J36)-M36</f>
        <v>52</v>
      </c>
      <c r="P36" s="43"/>
      <c r="Q36" s="43"/>
      <c r="R36" s="43"/>
      <c r="S36" s="43"/>
      <c r="T36" s="43"/>
      <c r="U36" s="43"/>
      <c r="V36" s="43"/>
      <c r="W36" s="43"/>
      <c r="X36" s="43"/>
      <c r="Y36" s="43">
        <v>2</v>
      </c>
      <c r="Z36" s="43">
        <v>4</v>
      </c>
      <c r="AA36" s="43"/>
      <c r="AB36" s="43">
        <v>16</v>
      </c>
      <c r="AC36" s="43"/>
      <c r="AD36" s="43">
        <v>52</v>
      </c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3"/>
      <c r="BH36" s="43"/>
      <c r="BI36" s="43"/>
      <c r="BJ36" s="43"/>
      <c r="BK36" s="43"/>
      <c r="BL36" s="43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</row>
    <row r="37" spans="1:100" ht="25.5" x14ac:dyDescent="0.2">
      <c r="A37" s="43" t="s">
        <v>106</v>
      </c>
      <c r="B37" s="51" t="s">
        <v>92</v>
      </c>
      <c r="C37" s="49" t="s">
        <v>61</v>
      </c>
      <c r="D37" s="43"/>
      <c r="E37" s="43"/>
      <c r="F37" s="43"/>
      <c r="G37" s="43">
        <v>1</v>
      </c>
      <c r="H37" s="43">
        <f t="shared" si="50"/>
        <v>1</v>
      </c>
      <c r="I37" s="43">
        <f>AO37</f>
        <v>1</v>
      </c>
      <c r="J37" s="43">
        <v>36</v>
      </c>
      <c r="K37" s="43">
        <f t="shared" si="45"/>
        <v>36</v>
      </c>
      <c r="L37" s="43">
        <f t="shared" si="46"/>
        <v>36</v>
      </c>
      <c r="M37" s="43">
        <f t="shared" si="48"/>
        <v>10</v>
      </c>
      <c r="N37" s="43">
        <v>26</v>
      </c>
      <c r="O37" s="43">
        <f>L37-M37</f>
        <v>26</v>
      </c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>
        <v>1</v>
      </c>
      <c r="AP37" s="43">
        <v>2</v>
      </c>
      <c r="AQ37" s="43"/>
      <c r="AR37" s="43">
        <v>8</v>
      </c>
      <c r="AS37" s="43"/>
      <c r="AT37" s="43">
        <v>26</v>
      </c>
      <c r="AU37" s="43"/>
      <c r="AV37" s="43"/>
      <c r="AW37" s="43"/>
      <c r="AX37" s="43"/>
      <c r="AY37" s="43"/>
      <c r="AZ37" s="43"/>
      <c r="BA37" s="43"/>
      <c r="BB37" s="43"/>
      <c r="BC37" s="43"/>
      <c r="BD37" s="43"/>
      <c r="BE37" s="43"/>
      <c r="BF37" s="43"/>
      <c r="BG37" s="43"/>
      <c r="BH37" s="43"/>
      <c r="BI37" s="43"/>
      <c r="BJ37" s="43"/>
      <c r="BK37" s="43"/>
      <c r="BL37" s="43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</row>
    <row r="38" spans="1:100" s="40" customFormat="1" x14ac:dyDescent="0.2">
      <c r="A38" s="4" t="s">
        <v>67</v>
      </c>
      <c r="B38" s="5"/>
      <c r="C38" s="5"/>
      <c r="D38" s="5"/>
      <c r="E38" s="5"/>
      <c r="F38" s="6"/>
      <c r="G38" s="38">
        <v>6</v>
      </c>
      <c r="H38" s="38">
        <v>6</v>
      </c>
      <c r="I38" s="38">
        <f>Q38+Y38+AG38+AO38+AW38+BE38</f>
        <v>6</v>
      </c>
      <c r="J38" s="38">
        <v>36</v>
      </c>
      <c r="K38" s="38">
        <f>J38*G38</f>
        <v>216</v>
      </c>
      <c r="L38" s="38">
        <f>J38*H38</f>
        <v>216</v>
      </c>
      <c r="M38" s="38">
        <f>(AC38+AS38)</f>
        <v>20</v>
      </c>
      <c r="N38" s="38">
        <v>20</v>
      </c>
      <c r="O38" s="38">
        <f>(AD38+AT38)</f>
        <v>196</v>
      </c>
      <c r="P38" s="38"/>
      <c r="Q38" s="38">
        <f>SUM(Q39:Q40)</f>
        <v>0</v>
      </c>
      <c r="R38" s="38">
        <f t="shared" ref="R38:BL38" si="51">SUM(R39:R40)</f>
        <v>0</v>
      </c>
      <c r="S38" s="38">
        <f t="shared" si="51"/>
        <v>0</v>
      </c>
      <c r="T38" s="38">
        <f t="shared" si="51"/>
        <v>0</v>
      </c>
      <c r="U38" s="38">
        <f t="shared" si="51"/>
        <v>0</v>
      </c>
      <c r="V38" s="38">
        <f t="shared" si="51"/>
        <v>0</v>
      </c>
      <c r="W38" s="38">
        <f t="shared" si="51"/>
        <v>0</v>
      </c>
      <c r="X38" s="38">
        <f t="shared" si="51"/>
        <v>0</v>
      </c>
      <c r="Y38" s="38">
        <f t="shared" si="51"/>
        <v>3</v>
      </c>
      <c r="Z38" s="38">
        <f t="shared" si="51"/>
        <v>0</v>
      </c>
      <c r="AA38" s="38">
        <f t="shared" si="51"/>
        <v>0</v>
      </c>
      <c r="AB38" s="38">
        <f t="shared" si="51"/>
        <v>0</v>
      </c>
      <c r="AC38" s="38">
        <f t="shared" si="51"/>
        <v>10</v>
      </c>
      <c r="AD38" s="38">
        <f t="shared" si="51"/>
        <v>98</v>
      </c>
      <c r="AE38" s="38">
        <f t="shared" si="51"/>
        <v>0</v>
      </c>
      <c r="AF38" s="38">
        <f t="shared" si="51"/>
        <v>0</v>
      </c>
      <c r="AG38" s="38">
        <f t="shared" si="51"/>
        <v>0</v>
      </c>
      <c r="AH38" s="38">
        <f t="shared" si="51"/>
        <v>0</v>
      </c>
      <c r="AI38" s="38">
        <f t="shared" si="51"/>
        <v>0</v>
      </c>
      <c r="AJ38" s="38">
        <f t="shared" si="51"/>
        <v>0</v>
      </c>
      <c r="AK38" s="38">
        <f t="shared" si="51"/>
        <v>0</v>
      </c>
      <c r="AL38" s="38">
        <f t="shared" si="51"/>
        <v>0</v>
      </c>
      <c r="AM38" s="38">
        <f t="shared" si="51"/>
        <v>0</v>
      </c>
      <c r="AN38" s="38">
        <f t="shared" si="51"/>
        <v>0</v>
      </c>
      <c r="AO38" s="38">
        <f t="shared" si="51"/>
        <v>3</v>
      </c>
      <c r="AP38" s="38">
        <f t="shared" si="51"/>
        <v>0</v>
      </c>
      <c r="AQ38" s="38">
        <f t="shared" si="51"/>
        <v>0</v>
      </c>
      <c r="AR38" s="38">
        <f t="shared" si="51"/>
        <v>0</v>
      </c>
      <c r="AS38" s="38">
        <f t="shared" si="51"/>
        <v>10</v>
      </c>
      <c r="AT38" s="38">
        <f t="shared" si="51"/>
        <v>98</v>
      </c>
      <c r="AU38" s="38">
        <f t="shared" si="51"/>
        <v>0</v>
      </c>
      <c r="AV38" s="38">
        <f t="shared" si="51"/>
        <v>0</v>
      </c>
      <c r="AW38" s="38">
        <f t="shared" si="51"/>
        <v>0</v>
      </c>
      <c r="AX38" s="38">
        <f t="shared" si="51"/>
        <v>0</v>
      </c>
      <c r="AY38" s="38">
        <f t="shared" si="51"/>
        <v>0</v>
      </c>
      <c r="AZ38" s="38">
        <f t="shared" si="51"/>
        <v>0</v>
      </c>
      <c r="BA38" s="38">
        <f t="shared" si="51"/>
        <v>0</v>
      </c>
      <c r="BB38" s="38">
        <f t="shared" si="51"/>
        <v>0</v>
      </c>
      <c r="BC38" s="38">
        <f t="shared" si="51"/>
        <v>0</v>
      </c>
      <c r="BD38" s="38">
        <f t="shared" si="51"/>
        <v>0</v>
      </c>
      <c r="BE38" s="38">
        <f t="shared" si="51"/>
        <v>0</v>
      </c>
      <c r="BF38" s="38">
        <f t="shared" si="51"/>
        <v>0</v>
      </c>
      <c r="BG38" s="38">
        <f t="shared" si="51"/>
        <v>0</v>
      </c>
      <c r="BH38" s="38">
        <f t="shared" si="51"/>
        <v>0</v>
      </c>
      <c r="BI38" s="38">
        <f t="shared" si="51"/>
        <v>0</v>
      </c>
      <c r="BJ38" s="38">
        <f t="shared" si="51"/>
        <v>0</v>
      </c>
      <c r="BK38" s="38">
        <f t="shared" si="51"/>
        <v>0</v>
      </c>
      <c r="BL38" s="38">
        <f t="shared" si="51"/>
        <v>0</v>
      </c>
      <c r="BM38" s="39"/>
      <c r="BN38" s="39"/>
      <c r="BO38" s="39"/>
      <c r="BP38" s="39"/>
      <c r="BQ38" s="39"/>
      <c r="BR38" s="39"/>
      <c r="BS38" s="39"/>
      <c r="BT38" s="39"/>
      <c r="BU38" s="39"/>
      <c r="BV38" s="39"/>
      <c r="BW38" s="39"/>
      <c r="BX38" s="39"/>
      <c r="BY38" s="39"/>
      <c r="BZ38" s="39"/>
      <c r="CA38" s="39"/>
      <c r="CB38" s="39"/>
      <c r="CC38" s="39"/>
      <c r="CD38" s="39"/>
      <c r="CE38" s="39"/>
      <c r="CF38" s="39"/>
      <c r="CG38" s="39"/>
      <c r="CH38" s="39"/>
      <c r="CI38" s="39"/>
      <c r="CJ38" s="39"/>
      <c r="CK38" s="39"/>
      <c r="CL38" s="39"/>
      <c r="CM38" s="39"/>
      <c r="CN38" s="39"/>
      <c r="CO38" s="39"/>
      <c r="CP38" s="39"/>
      <c r="CQ38" s="39"/>
      <c r="CR38" s="39"/>
      <c r="CS38" s="39"/>
      <c r="CT38" s="39"/>
      <c r="CU38" s="39"/>
      <c r="CV38" s="39"/>
    </row>
    <row r="39" spans="1:100" ht="38.25" x14ac:dyDescent="0.2">
      <c r="A39" s="43" t="s">
        <v>26</v>
      </c>
      <c r="B39" s="51" t="s">
        <v>63</v>
      </c>
      <c r="C39" s="49" t="s">
        <v>107</v>
      </c>
      <c r="D39" s="43"/>
      <c r="E39" s="43"/>
      <c r="F39" s="43"/>
      <c r="G39" s="43">
        <v>3</v>
      </c>
      <c r="H39" s="43">
        <v>3</v>
      </c>
      <c r="I39" s="43">
        <f>Q39+Y39+AG39+AO39+AW39+BE39</f>
        <v>3</v>
      </c>
      <c r="J39" s="43">
        <v>36</v>
      </c>
      <c r="K39" s="43">
        <f t="shared" ref="K39:K40" si="52">J39*G39</f>
        <v>108</v>
      </c>
      <c r="L39" s="43">
        <f t="shared" ref="L39:L40" si="53">J39*H39</f>
        <v>108</v>
      </c>
      <c r="M39" s="43">
        <f>((Q39*J39)-V39)+((Y39*J39)-AD39)+((AG39*J39)-AL39)+((AO39*J39)-AT39)+((AW39*J39)-BB39)+((BE39*J39)+BJ39)</f>
        <v>10</v>
      </c>
      <c r="N39" s="43">
        <v>10</v>
      </c>
      <c r="O39" s="43">
        <f>(I39*J39)-M39</f>
        <v>98</v>
      </c>
      <c r="P39" s="43"/>
      <c r="Q39" s="43"/>
      <c r="R39" s="43"/>
      <c r="S39" s="43"/>
      <c r="T39" s="43"/>
      <c r="U39" s="43"/>
      <c r="V39" s="43"/>
      <c r="W39" s="43"/>
      <c r="X39" s="43"/>
      <c r="Y39" s="43">
        <v>3</v>
      </c>
      <c r="Z39" s="43"/>
      <c r="AA39" s="43"/>
      <c r="AB39" s="43"/>
      <c r="AC39" s="43">
        <v>10</v>
      </c>
      <c r="AD39" s="43">
        <f>(Y39*J39)-AC39</f>
        <v>98</v>
      </c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53"/>
      <c r="AP39" s="53"/>
      <c r="AQ39" s="53"/>
      <c r="AR39" s="53"/>
      <c r="AS39" s="53"/>
      <c r="AU39" s="43"/>
      <c r="AV39" s="43"/>
      <c r="AW39" s="43"/>
      <c r="AX39" s="43"/>
      <c r="AY39" s="43"/>
      <c r="AZ39" s="43"/>
      <c r="BA39" s="43"/>
      <c r="BB39" s="43"/>
      <c r="BC39" s="43"/>
      <c r="BD39" s="43"/>
      <c r="BE39" s="43"/>
      <c r="BF39" s="43"/>
      <c r="BG39" s="43"/>
      <c r="BH39" s="43"/>
      <c r="BI39" s="43"/>
      <c r="BJ39" s="43"/>
      <c r="BK39" s="43"/>
      <c r="BL39" s="43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</row>
    <row r="40" spans="1:100" x14ac:dyDescent="0.2">
      <c r="A40" s="43" t="s">
        <v>26</v>
      </c>
      <c r="B40" s="51" t="s">
        <v>64</v>
      </c>
      <c r="C40" s="49" t="s">
        <v>66</v>
      </c>
      <c r="D40" s="43"/>
      <c r="E40" s="43"/>
      <c r="F40" s="43"/>
      <c r="G40" s="43">
        <v>3</v>
      </c>
      <c r="H40" s="43">
        <v>3</v>
      </c>
      <c r="I40" s="43">
        <f>Q40+Y40+AG40+AO40+AW40+BE40</f>
        <v>3</v>
      </c>
      <c r="J40" s="43">
        <v>36</v>
      </c>
      <c r="K40" s="43">
        <f t="shared" si="52"/>
        <v>108</v>
      </c>
      <c r="L40" s="43">
        <f t="shared" si="53"/>
        <v>108</v>
      </c>
      <c r="M40" s="43">
        <f>((Q40*J40)-V40)+((Y40*J40)-AD40)+((AG40*J40)-AL40)+((AO40*J40)-AT40)+((AW40*J40)-BB40)+((BE40*J40)+BJ40)</f>
        <v>10</v>
      </c>
      <c r="N40" s="43">
        <v>10</v>
      </c>
      <c r="O40" s="43">
        <f>(I40*J40)-M40</f>
        <v>98</v>
      </c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>
        <v>3</v>
      </c>
      <c r="AP40" s="43"/>
      <c r="AQ40" s="43"/>
      <c r="AR40" s="43"/>
      <c r="AS40" s="43">
        <v>10</v>
      </c>
      <c r="AT40" s="43">
        <f>(AO40*J39)-AS40</f>
        <v>98</v>
      </c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43"/>
      <c r="BL40" s="43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</row>
    <row r="41" spans="1:100" x14ac:dyDescent="0.2">
      <c r="A41" s="4" t="s">
        <v>68</v>
      </c>
      <c r="B41" s="46"/>
      <c r="C41" s="46"/>
      <c r="D41" s="46"/>
      <c r="E41" s="46"/>
      <c r="F41" s="47"/>
      <c r="G41" s="43">
        <v>14</v>
      </c>
      <c r="H41" s="43">
        <f>SUM(H42:H53)+H61</f>
        <v>14</v>
      </c>
      <c r="I41" s="43">
        <f>Q41+Y41+AG41+AO41+AW41+BE41</f>
        <v>14</v>
      </c>
      <c r="J41" s="43">
        <v>36</v>
      </c>
      <c r="K41" s="43">
        <f>J41*G41</f>
        <v>504</v>
      </c>
      <c r="L41" s="43">
        <f>J41*H41</f>
        <v>504</v>
      </c>
      <c r="M41" s="43">
        <v>36</v>
      </c>
      <c r="N41" s="43">
        <v>144</v>
      </c>
      <c r="O41" s="43">
        <f>(AD41+AT41)</f>
        <v>90</v>
      </c>
      <c r="P41" s="43"/>
      <c r="Q41" s="43">
        <f>SUM(Q42:Q52)</f>
        <v>3</v>
      </c>
      <c r="R41" s="43"/>
      <c r="S41" s="43"/>
      <c r="T41" s="43"/>
      <c r="U41" s="43"/>
      <c r="V41" s="43">
        <v>36</v>
      </c>
      <c r="W41" s="43">
        <v>4</v>
      </c>
      <c r="X41" s="43">
        <v>32</v>
      </c>
      <c r="Y41" s="43">
        <v>5</v>
      </c>
      <c r="Z41" s="43"/>
      <c r="AA41" s="43"/>
      <c r="AB41" s="43"/>
      <c r="AC41" s="43"/>
      <c r="AD41" s="43">
        <v>54</v>
      </c>
      <c r="AE41" s="43">
        <v>14</v>
      </c>
      <c r="AF41" s="43">
        <v>112</v>
      </c>
      <c r="AG41" s="43">
        <v>3</v>
      </c>
      <c r="AH41" s="43"/>
      <c r="AI41" s="43"/>
      <c r="AJ41" s="43"/>
      <c r="AK41" s="43"/>
      <c r="AL41" s="43">
        <v>18</v>
      </c>
      <c r="AM41" s="43">
        <v>10</v>
      </c>
      <c r="AN41" s="43">
        <v>80</v>
      </c>
      <c r="AO41" s="43">
        <v>3</v>
      </c>
      <c r="AP41" s="43"/>
      <c r="AQ41" s="43"/>
      <c r="AR41" s="43"/>
      <c r="AS41" s="43"/>
      <c r="AT41" s="43">
        <v>36</v>
      </c>
      <c r="AU41" s="43">
        <v>8</v>
      </c>
      <c r="AV41" s="43">
        <v>64</v>
      </c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</row>
    <row r="42" spans="1:100" x14ac:dyDescent="0.2">
      <c r="A42" s="43" t="s">
        <v>26</v>
      </c>
      <c r="B42" s="51" t="s">
        <v>69</v>
      </c>
      <c r="C42" s="49" t="s">
        <v>50</v>
      </c>
      <c r="D42" s="43"/>
      <c r="E42" s="43">
        <v>1</v>
      </c>
      <c r="F42" s="43"/>
      <c r="G42" s="43">
        <v>1</v>
      </c>
      <c r="H42" s="43">
        <v>1</v>
      </c>
      <c r="I42" s="43">
        <f>Q42</f>
        <v>1</v>
      </c>
      <c r="J42" s="43">
        <v>36</v>
      </c>
      <c r="K42" s="43">
        <f t="shared" ref="K42:K48" si="54">J42*G42</f>
        <v>36</v>
      </c>
      <c r="L42" s="43">
        <f t="shared" ref="L42:L52" si="55">J42*H42</f>
        <v>36</v>
      </c>
      <c r="M42" s="43">
        <f>W42+X42</f>
        <v>18</v>
      </c>
      <c r="N42" s="43">
        <f>V42+AD42+AL42+AT42+BB42+BJ42</f>
        <v>0</v>
      </c>
      <c r="O42" s="43">
        <f>((I42*J42)-M42)</f>
        <v>18</v>
      </c>
      <c r="P42" s="43">
        <f>X42+AF42+AN42+AV42+BD42+BL42</f>
        <v>16</v>
      </c>
      <c r="Q42" s="43">
        <v>1</v>
      </c>
      <c r="R42" s="43">
        <f t="shared" ref="R42:V42" si="56">Z42+AH42+AP42+AX42+BF42+BN42</f>
        <v>0</v>
      </c>
      <c r="S42" s="43">
        <f t="shared" si="56"/>
        <v>0</v>
      </c>
      <c r="T42" s="43">
        <f t="shared" si="56"/>
        <v>0</v>
      </c>
      <c r="U42" s="43">
        <f t="shared" si="56"/>
        <v>0</v>
      </c>
      <c r="V42" s="43">
        <f t="shared" si="56"/>
        <v>0</v>
      </c>
      <c r="W42" s="43">
        <v>2</v>
      </c>
      <c r="X42" s="43">
        <v>16</v>
      </c>
      <c r="Y42" s="43"/>
      <c r="Z42" s="43"/>
      <c r="AA42" s="43"/>
      <c r="AB42" s="43"/>
      <c r="AC42" s="43"/>
      <c r="AD42" s="43">
        <f>(Y42*J42)-AE42-AF42</f>
        <v>0</v>
      </c>
      <c r="AE42" s="43"/>
      <c r="AF42" s="43"/>
      <c r="AG42" s="43"/>
      <c r="AH42" s="43"/>
      <c r="AI42" s="43"/>
      <c r="AJ42" s="43"/>
      <c r="AK42" s="43"/>
      <c r="AL42" s="43">
        <f t="shared" ref="AL42:AL45" si="57">(AG42*J42)-AM42-AN42</f>
        <v>0</v>
      </c>
      <c r="AM42" s="43"/>
      <c r="AN42" s="43"/>
      <c r="AO42" s="43"/>
      <c r="AP42" s="43"/>
      <c r="AQ42" s="43"/>
      <c r="AR42" s="43"/>
      <c r="AS42" s="43"/>
      <c r="AT42" s="43">
        <f t="shared" ref="AT42:AT45" si="58">(AO42*J42)-AU42-AV42</f>
        <v>0</v>
      </c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43"/>
      <c r="BL42" s="43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</row>
    <row r="43" spans="1:100" ht="25.5" x14ac:dyDescent="0.2">
      <c r="A43" s="43" t="s">
        <v>26</v>
      </c>
      <c r="B43" s="51" t="s">
        <v>70</v>
      </c>
      <c r="C43" s="49" t="s">
        <v>71</v>
      </c>
      <c r="D43" s="43">
        <v>2</v>
      </c>
      <c r="E43" s="43"/>
      <c r="F43" s="43"/>
      <c r="G43" s="43">
        <v>1</v>
      </c>
      <c r="H43" s="43">
        <v>1</v>
      </c>
      <c r="I43" s="43">
        <f>H43</f>
        <v>1</v>
      </c>
      <c r="J43" s="43">
        <v>36</v>
      </c>
      <c r="K43" s="43">
        <f t="shared" si="54"/>
        <v>36</v>
      </c>
      <c r="L43" s="43">
        <f t="shared" si="55"/>
        <v>36</v>
      </c>
      <c r="M43" s="43">
        <f t="shared" ref="M43:M57" si="59">((Q43*J43)-V43)+((Y43*J43)-AD43)+((AG43*J43)-AL43)+((AO43*J43)-AT43)+((AW43*J43)-BB43)+((BE43*J43)-BJ43)</f>
        <v>36</v>
      </c>
      <c r="N43" s="43">
        <f>V43+AD43+AL43+AT43+BB43+BJ43</f>
        <v>0</v>
      </c>
      <c r="O43" s="43">
        <f t="shared" ref="O43:O63" si="60">((I43*J43)-M43)</f>
        <v>0</v>
      </c>
      <c r="P43" s="43">
        <f t="shared" ref="P43:P52" si="61">X43+AF43+AN43+AV43+BD43+BL43</f>
        <v>32</v>
      </c>
      <c r="Q43" s="43"/>
      <c r="R43" s="43"/>
      <c r="S43" s="43"/>
      <c r="T43" s="43"/>
      <c r="U43" s="43"/>
      <c r="V43" s="43">
        <f t="shared" ref="V43:V65" si="62">(Q43*J43)-W43-X43</f>
        <v>0</v>
      </c>
      <c r="W43" s="43"/>
      <c r="X43" s="43"/>
      <c r="Y43" s="43">
        <v>1</v>
      </c>
      <c r="Z43" s="43"/>
      <c r="AA43" s="43"/>
      <c r="AB43" s="43"/>
      <c r="AC43" s="43"/>
      <c r="AD43" s="43">
        <f>(Y43*J43)-AE43-AF43</f>
        <v>0</v>
      </c>
      <c r="AE43" s="43">
        <v>4</v>
      </c>
      <c r="AF43" s="43">
        <v>32</v>
      </c>
      <c r="AG43" s="43"/>
      <c r="AH43" s="43"/>
      <c r="AI43" s="43"/>
      <c r="AJ43" s="43"/>
      <c r="AK43" s="43"/>
      <c r="AL43" s="43">
        <f t="shared" si="57"/>
        <v>0</v>
      </c>
      <c r="AM43" s="43"/>
      <c r="AN43" s="43"/>
      <c r="AO43" s="43"/>
      <c r="AP43" s="43"/>
      <c r="AQ43" s="43"/>
      <c r="AR43" s="43"/>
      <c r="AS43" s="43"/>
      <c r="AT43" s="43">
        <f t="shared" si="58"/>
        <v>0</v>
      </c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43"/>
      <c r="BL43" s="43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</row>
    <row r="44" spans="1:100" x14ac:dyDescent="0.2">
      <c r="A44" s="43" t="s">
        <v>26</v>
      </c>
      <c r="B44" s="51" t="s">
        <v>72</v>
      </c>
      <c r="C44" s="49" t="s">
        <v>51</v>
      </c>
      <c r="D44" s="43"/>
      <c r="E44" s="43">
        <v>1</v>
      </c>
      <c r="F44" s="43"/>
      <c r="G44" s="43">
        <v>1</v>
      </c>
      <c r="H44" s="43">
        <v>1</v>
      </c>
      <c r="I44" s="43">
        <f t="shared" ref="I44" si="63">Q44</f>
        <v>1</v>
      </c>
      <c r="J44" s="43">
        <v>36</v>
      </c>
      <c r="K44" s="43">
        <f t="shared" si="54"/>
        <v>36</v>
      </c>
      <c r="L44" s="43">
        <f t="shared" si="55"/>
        <v>36</v>
      </c>
      <c r="M44" s="43">
        <f t="shared" si="59"/>
        <v>18</v>
      </c>
      <c r="N44" s="43">
        <f t="shared" ref="N44:N51" si="64">V44+AD44+AL44+AT44+BB44+BJ44</f>
        <v>18</v>
      </c>
      <c r="O44" s="43">
        <f t="shared" si="60"/>
        <v>18</v>
      </c>
      <c r="P44" s="43">
        <f t="shared" si="61"/>
        <v>16</v>
      </c>
      <c r="Q44" s="43">
        <v>1</v>
      </c>
      <c r="R44" s="43"/>
      <c r="S44" s="43"/>
      <c r="T44" s="43"/>
      <c r="U44" s="43"/>
      <c r="V44" s="43">
        <f t="shared" si="62"/>
        <v>18</v>
      </c>
      <c r="W44" s="43">
        <v>2</v>
      </c>
      <c r="X44" s="43">
        <v>16</v>
      </c>
      <c r="Y44" s="43"/>
      <c r="Z44" s="43"/>
      <c r="AA44" s="43"/>
      <c r="AB44" s="43"/>
      <c r="AC44" s="43"/>
      <c r="AD44" s="43">
        <f t="shared" ref="AD44:AD65" si="65">(Y44*J44)-AE44-AF44</f>
        <v>0</v>
      </c>
      <c r="AE44" s="43"/>
      <c r="AF44" s="43"/>
      <c r="AG44" s="43"/>
      <c r="AH44" s="43"/>
      <c r="AI44" s="43"/>
      <c r="AJ44" s="43"/>
      <c r="AK44" s="43"/>
      <c r="AL44" s="43">
        <f t="shared" si="57"/>
        <v>0</v>
      </c>
      <c r="AM44" s="43"/>
      <c r="AN44" s="43"/>
      <c r="AO44" s="43"/>
      <c r="AP44" s="43"/>
      <c r="AQ44" s="43"/>
      <c r="AR44" s="43"/>
      <c r="AS44" s="43"/>
      <c r="AT44" s="43">
        <f t="shared" si="58"/>
        <v>0</v>
      </c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43"/>
      <c r="BL44" s="43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</row>
    <row r="45" spans="1:100" ht="25.5" x14ac:dyDescent="0.2">
      <c r="A45" s="43" t="s">
        <v>26</v>
      </c>
      <c r="B45" s="51" t="s">
        <v>73</v>
      </c>
      <c r="C45" s="49" t="s">
        <v>76</v>
      </c>
      <c r="D45" s="43">
        <v>2</v>
      </c>
      <c r="E45" s="43"/>
      <c r="F45" s="43"/>
      <c r="G45" s="43">
        <v>1</v>
      </c>
      <c r="H45" s="43">
        <v>1</v>
      </c>
      <c r="I45" s="43">
        <f t="shared" ref="I45" si="66">H45</f>
        <v>1</v>
      </c>
      <c r="J45" s="43">
        <v>36</v>
      </c>
      <c r="K45" s="43">
        <f t="shared" si="54"/>
        <v>36</v>
      </c>
      <c r="L45" s="43">
        <f t="shared" si="55"/>
        <v>36</v>
      </c>
      <c r="M45" s="43">
        <f t="shared" si="59"/>
        <v>36</v>
      </c>
      <c r="N45" s="43">
        <f t="shared" si="64"/>
        <v>0</v>
      </c>
      <c r="O45" s="43">
        <f t="shared" si="60"/>
        <v>0</v>
      </c>
      <c r="P45" s="43">
        <f t="shared" si="61"/>
        <v>32</v>
      </c>
      <c r="Q45" s="43"/>
      <c r="R45" s="43"/>
      <c r="S45" s="43"/>
      <c r="T45" s="43"/>
      <c r="U45" s="43"/>
      <c r="V45" s="43">
        <f t="shared" si="62"/>
        <v>0</v>
      </c>
      <c r="W45" s="43"/>
      <c r="X45" s="43"/>
      <c r="Y45" s="43">
        <v>1</v>
      </c>
      <c r="Z45" s="43"/>
      <c r="AA45" s="43"/>
      <c r="AB45" s="43"/>
      <c r="AC45" s="43"/>
      <c r="AD45" s="43">
        <f t="shared" si="65"/>
        <v>0</v>
      </c>
      <c r="AE45" s="43">
        <v>4</v>
      </c>
      <c r="AF45" s="43">
        <v>32</v>
      </c>
      <c r="AG45" s="43"/>
      <c r="AH45" s="43"/>
      <c r="AI45" s="43"/>
      <c r="AJ45" s="43"/>
      <c r="AK45" s="43"/>
      <c r="AL45" s="43">
        <f t="shared" si="57"/>
        <v>0</v>
      </c>
      <c r="AM45" s="43"/>
      <c r="AN45" s="43"/>
      <c r="AO45" s="43"/>
      <c r="AP45" s="43"/>
      <c r="AQ45" s="43"/>
      <c r="AR45" s="43"/>
      <c r="AS45" s="43"/>
      <c r="AT45" s="43">
        <f t="shared" si="58"/>
        <v>0</v>
      </c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</row>
    <row r="46" spans="1:100" ht="51" x14ac:dyDescent="0.2">
      <c r="A46" s="43" t="s">
        <v>26</v>
      </c>
      <c r="B46" s="51" t="s">
        <v>74</v>
      </c>
      <c r="C46" s="49" t="s">
        <v>113</v>
      </c>
      <c r="D46" s="43"/>
      <c r="E46" s="43">
        <v>3</v>
      </c>
      <c r="F46" s="43"/>
      <c r="G46" s="43">
        <v>1</v>
      </c>
      <c r="H46" s="43">
        <v>1</v>
      </c>
      <c r="I46" s="43">
        <f>H46</f>
        <v>1</v>
      </c>
      <c r="J46" s="43">
        <v>36</v>
      </c>
      <c r="K46" s="43">
        <v>36</v>
      </c>
      <c r="L46" s="43">
        <f t="shared" si="55"/>
        <v>36</v>
      </c>
      <c r="M46" s="43">
        <f>((Q46*J46)-V46)+((Y46*J46)-AD46)+((AG46*J46)-AL46)+((AO46*J46)-AT46)+((AW46*J46)-BB46)+((BE46*J46)-BJ46)</f>
        <v>18</v>
      </c>
      <c r="N46" s="43">
        <f>V46+AD46+AL46+AT46+BB46+BJ46</f>
        <v>18</v>
      </c>
      <c r="O46" s="43">
        <f t="shared" si="60"/>
        <v>18</v>
      </c>
      <c r="P46" s="43">
        <f t="shared" si="61"/>
        <v>16</v>
      </c>
      <c r="Q46" s="43"/>
      <c r="R46" s="43"/>
      <c r="S46" s="43"/>
      <c r="T46" s="43"/>
      <c r="U46" s="43"/>
      <c r="V46" s="43">
        <f t="shared" si="62"/>
        <v>0</v>
      </c>
      <c r="W46" s="43"/>
      <c r="X46" s="43"/>
      <c r="Y46" s="43"/>
      <c r="Z46" s="43"/>
      <c r="AA46" s="43"/>
      <c r="AB46" s="43"/>
      <c r="AC46" s="43"/>
      <c r="AD46" s="43">
        <f t="shared" si="65"/>
        <v>0</v>
      </c>
      <c r="AE46" s="43"/>
      <c r="AF46" s="43"/>
      <c r="AG46" s="43">
        <v>1</v>
      </c>
      <c r="AH46" s="43"/>
      <c r="AI46" s="43"/>
      <c r="AJ46" s="43"/>
      <c r="AK46" s="43"/>
      <c r="AL46" s="43">
        <f>(AG46*J46)-AM46-AN46</f>
        <v>18</v>
      </c>
      <c r="AM46" s="43">
        <v>2</v>
      </c>
      <c r="AN46" s="43">
        <v>16</v>
      </c>
      <c r="AO46" s="43"/>
      <c r="AP46" s="43"/>
      <c r="AQ46" s="43"/>
      <c r="AR46" s="43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</row>
    <row r="47" spans="1:100" ht="63.75" x14ac:dyDescent="0.2">
      <c r="A47" s="43" t="s">
        <v>26</v>
      </c>
      <c r="B47" s="51" t="s">
        <v>75</v>
      </c>
      <c r="C47" s="54" t="s">
        <v>114</v>
      </c>
      <c r="D47" s="43">
        <v>4</v>
      </c>
      <c r="E47" s="43"/>
      <c r="F47" s="43"/>
      <c r="G47" s="43">
        <v>1</v>
      </c>
      <c r="H47" s="43">
        <v>1</v>
      </c>
      <c r="I47" s="43">
        <f>H47</f>
        <v>1</v>
      </c>
      <c r="J47" s="43">
        <v>36</v>
      </c>
      <c r="K47" s="43">
        <f t="shared" si="54"/>
        <v>36</v>
      </c>
      <c r="L47" s="43">
        <f t="shared" si="55"/>
        <v>36</v>
      </c>
      <c r="M47" s="43">
        <f t="shared" si="59"/>
        <v>18</v>
      </c>
      <c r="N47" s="43">
        <f t="shared" si="64"/>
        <v>18</v>
      </c>
      <c r="O47" s="43">
        <f t="shared" si="60"/>
        <v>18</v>
      </c>
      <c r="P47" s="43">
        <f t="shared" si="61"/>
        <v>16</v>
      </c>
      <c r="Q47" s="43"/>
      <c r="R47" s="43"/>
      <c r="S47" s="43"/>
      <c r="T47" s="43"/>
      <c r="U47" s="43"/>
      <c r="V47" s="43">
        <f t="shared" si="62"/>
        <v>0</v>
      </c>
      <c r="W47" s="43"/>
      <c r="X47" s="43"/>
      <c r="Y47" s="43"/>
      <c r="Z47" s="43"/>
      <c r="AA47" s="43"/>
      <c r="AB47" s="43"/>
      <c r="AC47" s="43"/>
      <c r="AD47" s="43">
        <f t="shared" si="65"/>
        <v>0</v>
      </c>
      <c r="AE47" s="43"/>
      <c r="AF47" s="43"/>
      <c r="AG47" s="43"/>
      <c r="AH47" s="43"/>
      <c r="AI47" s="43"/>
      <c r="AJ47" s="43"/>
      <c r="AK47" s="43"/>
      <c r="AL47" s="43">
        <f t="shared" ref="AL47:AL65" si="67">(AG47*J47)-AM47-AN47</f>
        <v>0</v>
      </c>
      <c r="AM47" s="43"/>
      <c r="AN47" s="43"/>
      <c r="AO47" s="43">
        <v>1</v>
      </c>
      <c r="AP47" s="43"/>
      <c r="AQ47" s="43"/>
      <c r="AR47" s="43"/>
      <c r="AS47" s="43"/>
      <c r="AT47" s="43">
        <f>(AO47*J47)-AU47-AV47</f>
        <v>18</v>
      </c>
      <c r="AU47" s="43">
        <v>2</v>
      </c>
      <c r="AV47" s="43">
        <v>16</v>
      </c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</row>
    <row r="48" spans="1:100" x14ac:dyDescent="0.2">
      <c r="A48" s="43" t="s">
        <v>26</v>
      </c>
      <c r="B48" s="51" t="s">
        <v>77</v>
      </c>
      <c r="C48" s="49" t="s">
        <v>53</v>
      </c>
      <c r="D48" s="43"/>
      <c r="E48" s="43">
        <v>1</v>
      </c>
      <c r="F48" s="43"/>
      <c r="G48" s="43">
        <v>1</v>
      </c>
      <c r="H48" s="43">
        <v>1</v>
      </c>
      <c r="I48" s="43">
        <f t="shared" ref="I48:I53" si="68">H48</f>
        <v>1</v>
      </c>
      <c r="J48" s="43">
        <v>36</v>
      </c>
      <c r="K48" s="43">
        <f t="shared" si="54"/>
        <v>36</v>
      </c>
      <c r="L48" s="43">
        <f t="shared" si="55"/>
        <v>36</v>
      </c>
      <c r="M48" s="43">
        <f t="shared" si="59"/>
        <v>18</v>
      </c>
      <c r="N48" s="43">
        <f t="shared" si="64"/>
        <v>18</v>
      </c>
      <c r="O48" s="43">
        <f t="shared" si="60"/>
        <v>18</v>
      </c>
      <c r="P48" s="43">
        <f t="shared" si="61"/>
        <v>16</v>
      </c>
      <c r="Q48" s="43">
        <v>1</v>
      </c>
      <c r="R48" s="43"/>
      <c r="S48" s="43"/>
      <c r="T48" s="43"/>
      <c r="U48" s="43"/>
      <c r="V48" s="43">
        <f t="shared" si="62"/>
        <v>18</v>
      </c>
      <c r="W48" s="43">
        <v>2</v>
      </c>
      <c r="X48" s="43">
        <v>16</v>
      </c>
      <c r="Y48" s="43"/>
      <c r="Z48" s="43"/>
      <c r="AA48" s="43"/>
      <c r="AB48" s="43"/>
      <c r="AC48" s="43"/>
      <c r="AD48" s="43">
        <f t="shared" si="65"/>
        <v>0</v>
      </c>
      <c r="AE48" s="43"/>
      <c r="AF48" s="43"/>
      <c r="AG48" s="43"/>
      <c r="AH48" s="43"/>
      <c r="AI48" s="43"/>
      <c r="AJ48" s="43"/>
      <c r="AK48" s="43"/>
      <c r="AL48" s="43">
        <f t="shared" si="67"/>
        <v>0</v>
      </c>
      <c r="AM48" s="43"/>
      <c r="AN48" s="43"/>
      <c r="AO48" s="43"/>
      <c r="AP48" s="43"/>
      <c r="AQ48" s="43"/>
      <c r="AR48" s="43"/>
      <c r="AS48" s="43"/>
      <c r="AT48" s="43">
        <f t="shared" ref="AT48:AT65" si="69">(AO48*J48)-AU48-AV48</f>
        <v>0</v>
      </c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43"/>
      <c r="BK48" s="43"/>
      <c r="BL48" s="43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</row>
    <row r="49" spans="1:100" x14ac:dyDescent="0.2">
      <c r="A49" s="43" t="s">
        <v>26</v>
      </c>
      <c r="B49" s="51" t="s">
        <v>78</v>
      </c>
      <c r="C49" s="49" t="str">
        <f>C26</f>
        <v>Управление качеством продукции</v>
      </c>
      <c r="D49" s="43"/>
      <c r="E49" s="43">
        <v>2</v>
      </c>
      <c r="F49" s="43"/>
      <c r="G49" s="43">
        <v>1</v>
      </c>
      <c r="H49" s="43">
        <v>1</v>
      </c>
      <c r="I49" s="43">
        <f t="shared" si="68"/>
        <v>1</v>
      </c>
      <c r="J49" s="43">
        <v>36</v>
      </c>
      <c r="K49" s="43">
        <v>36</v>
      </c>
      <c r="L49" s="43">
        <f t="shared" si="55"/>
        <v>36</v>
      </c>
      <c r="M49" s="43">
        <f t="shared" si="59"/>
        <v>18</v>
      </c>
      <c r="N49" s="43">
        <f t="shared" si="64"/>
        <v>18</v>
      </c>
      <c r="O49" s="43">
        <f t="shared" si="60"/>
        <v>18</v>
      </c>
      <c r="P49" s="43">
        <f t="shared" si="61"/>
        <v>16</v>
      </c>
      <c r="Q49" s="43"/>
      <c r="R49" s="43"/>
      <c r="S49" s="43"/>
      <c r="T49" s="43"/>
      <c r="U49" s="43"/>
      <c r="V49" s="43">
        <f t="shared" si="62"/>
        <v>0</v>
      </c>
      <c r="W49" s="43"/>
      <c r="X49" s="43"/>
      <c r="Y49" s="43">
        <v>1</v>
      </c>
      <c r="Z49" s="43"/>
      <c r="AA49" s="43"/>
      <c r="AB49" s="43"/>
      <c r="AC49" s="43"/>
      <c r="AD49" s="43">
        <f t="shared" si="65"/>
        <v>18</v>
      </c>
      <c r="AE49" s="43">
        <v>2</v>
      </c>
      <c r="AF49" s="43">
        <v>16</v>
      </c>
      <c r="AG49" s="43"/>
      <c r="AH49" s="43"/>
      <c r="AI49" s="43"/>
      <c r="AJ49" s="43"/>
      <c r="AK49" s="43"/>
      <c r="AL49" s="43">
        <f t="shared" si="67"/>
        <v>0</v>
      </c>
      <c r="AM49" s="43"/>
      <c r="AN49" s="43"/>
      <c r="AO49" s="43"/>
      <c r="AP49" s="43"/>
      <c r="AQ49" s="43"/>
      <c r="AR49" s="43"/>
      <c r="AS49" s="43"/>
      <c r="AT49" s="43">
        <f t="shared" si="69"/>
        <v>0</v>
      </c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</row>
    <row r="50" spans="1:100" x14ac:dyDescent="0.2">
      <c r="A50" s="43" t="s">
        <v>26</v>
      </c>
      <c r="B50" s="51" t="s">
        <v>79</v>
      </c>
      <c r="C50" s="49" t="str">
        <f>C27</f>
        <v>Научные основы стандартизации</v>
      </c>
      <c r="D50" s="43">
        <v>2</v>
      </c>
      <c r="E50" s="43"/>
      <c r="F50" s="43"/>
      <c r="G50" s="43">
        <v>1</v>
      </c>
      <c r="H50" s="43">
        <v>1</v>
      </c>
      <c r="I50" s="43">
        <f t="shared" si="68"/>
        <v>1</v>
      </c>
      <c r="J50" s="43">
        <v>36</v>
      </c>
      <c r="K50" s="43">
        <v>36</v>
      </c>
      <c r="L50" s="43">
        <f t="shared" si="55"/>
        <v>36</v>
      </c>
      <c r="M50" s="43">
        <f t="shared" si="59"/>
        <v>36</v>
      </c>
      <c r="N50" s="43">
        <f t="shared" si="64"/>
        <v>0</v>
      </c>
      <c r="O50" s="43">
        <f t="shared" si="60"/>
        <v>0</v>
      </c>
      <c r="P50" s="43">
        <f t="shared" si="61"/>
        <v>32</v>
      </c>
      <c r="Q50" s="43"/>
      <c r="R50" s="43"/>
      <c r="S50" s="43"/>
      <c r="T50" s="43"/>
      <c r="U50" s="43"/>
      <c r="V50" s="43">
        <f t="shared" si="62"/>
        <v>0</v>
      </c>
      <c r="W50" s="43"/>
      <c r="X50" s="43"/>
      <c r="Y50" s="43">
        <v>1</v>
      </c>
      <c r="Z50" s="43"/>
      <c r="AA50" s="43"/>
      <c r="AB50" s="43"/>
      <c r="AC50" s="43"/>
      <c r="AD50" s="43">
        <f t="shared" si="65"/>
        <v>0</v>
      </c>
      <c r="AE50" s="43">
        <v>4</v>
      </c>
      <c r="AF50" s="43">
        <v>32</v>
      </c>
      <c r="AG50" s="43"/>
      <c r="AH50" s="43"/>
      <c r="AI50" s="43"/>
      <c r="AJ50" s="43"/>
      <c r="AK50" s="43"/>
      <c r="AL50" s="43">
        <f t="shared" si="67"/>
        <v>0</v>
      </c>
      <c r="AM50" s="43"/>
      <c r="AN50" s="43"/>
      <c r="AO50" s="43"/>
      <c r="AP50" s="43"/>
      <c r="AQ50" s="43"/>
      <c r="AR50" s="43"/>
      <c r="AS50" s="43"/>
      <c r="AT50" s="43">
        <f t="shared" si="69"/>
        <v>0</v>
      </c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</row>
    <row r="51" spans="1:100" x14ac:dyDescent="0.2">
      <c r="A51" s="43" t="s">
        <v>26</v>
      </c>
      <c r="B51" s="51" t="s">
        <v>80</v>
      </c>
      <c r="C51" s="49" t="str">
        <f>C28</f>
        <v>Системный анализ проблем качества</v>
      </c>
      <c r="D51" s="43">
        <v>2</v>
      </c>
      <c r="E51" s="43"/>
      <c r="F51" s="43"/>
      <c r="G51" s="43">
        <v>1</v>
      </c>
      <c r="H51" s="43">
        <v>1</v>
      </c>
      <c r="I51" s="43">
        <f t="shared" si="68"/>
        <v>1</v>
      </c>
      <c r="J51" s="43">
        <v>36</v>
      </c>
      <c r="K51" s="43">
        <v>36</v>
      </c>
      <c r="L51" s="43">
        <f t="shared" si="55"/>
        <v>36</v>
      </c>
      <c r="M51" s="43">
        <f t="shared" si="59"/>
        <v>36</v>
      </c>
      <c r="N51" s="43">
        <f t="shared" si="64"/>
        <v>0</v>
      </c>
      <c r="O51" s="43">
        <f t="shared" si="60"/>
        <v>0</v>
      </c>
      <c r="P51" s="43">
        <f t="shared" si="61"/>
        <v>32</v>
      </c>
      <c r="Q51" s="43"/>
      <c r="R51" s="43"/>
      <c r="S51" s="43"/>
      <c r="T51" s="43"/>
      <c r="U51" s="43"/>
      <c r="V51" s="43">
        <f t="shared" si="62"/>
        <v>0</v>
      </c>
      <c r="W51" s="43"/>
      <c r="X51" s="43"/>
      <c r="Y51" s="43">
        <v>1</v>
      </c>
      <c r="Z51" s="43"/>
      <c r="AA51" s="43"/>
      <c r="AB51" s="43"/>
      <c r="AC51" s="43"/>
      <c r="AD51" s="43">
        <f t="shared" si="65"/>
        <v>0</v>
      </c>
      <c r="AE51" s="43">
        <v>4</v>
      </c>
      <c r="AF51" s="43">
        <v>32</v>
      </c>
      <c r="AG51" s="43"/>
      <c r="AH51" s="43"/>
      <c r="AI51" s="43"/>
      <c r="AJ51" s="43"/>
      <c r="AK51" s="43"/>
      <c r="AL51" s="43">
        <f t="shared" si="67"/>
        <v>0</v>
      </c>
      <c r="AM51" s="43"/>
      <c r="AN51" s="43"/>
      <c r="AO51" s="43"/>
      <c r="AP51" s="43"/>
      <c r="AQ51" s="43"/>
      <c r="AR51" s="43"/>
      <c r="AS51" s="43"/>
      <c r="AT51" s="43">
        <f t="shared" si="69"/>
        <v>0</v>
      </c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</row>
    <row r="52" spans="1:100" ht="25.5" x14ac:dyDescent="0.2">
      <c r="A52" s="43" t="s">
        <v>26</v>
      </c>
      <c r="B52" s="51" t="s">
        <v>81</v>
      </c>
      <c r="C52" s="49" t="str">
        <f>C29</f>
        <v>Современные аспекты организации промышленного производства</v>
      </c>
      <c r="D52" s="43">
        <v>3</v>
      </c>
      <c r="E52" s="43"/>
      <c r="F52" s="43"/>
      <c r="G52" s="43">
        <v>1</v>
      </c>
      <c r="H52" s="43">
        <v>1</v>
      </c>
      <c r="I52" s="43">
        <f t="shared" si="68"/>
        <v>1</v>
      </c>
      <c r="J52" s="43">
        <v>36</v>
      </c>
      <c r="K52" s="43">
        <v>36</v>
      </c>
      <c r="L52" s="43">
        <f t="shared" si="55"/>
        <v>36</v>
      </c>
      <c r="M52" s="43">
        <f>((Q52*J52)-V52)+((Y52*J52)-AD52)+((AG52*J52)-AL52)+((AO52*J52)-AT52)+((AW52*J52)-BB52)+((BE52*J52)-BJ52)</f>
        <v>36</v>
      </c>
      <c r="N52" s="43">
        <f>V52+AD52+AL52+AT52+BB52+BJ52</f>
        <v>0</v>
      </c>
      <c r="O52" s="43">
        <f t="shared" si="60"/>
        <v>0</v>
      </c>
      <c r="P52" s="43">
        <f t="shared" si="61"/>
        <v>32</v>
      </c>
      <c r="Q52" s="43"/>
      <c r="R52" s="43"/>
      <c r="S52" s="43"/>
      <c r="T52" s="43"/>
      <c r="U52" s="43"/>
      <c r="V52" s="43">
        <f t="shared" si="62"/>
        <v>0</v>
      </c>
      <c r="W52" s="43"/>
      <c r="X52" s="43"/>
      <c r="Y52" s="43"/>
      <c r="Z52" s="43"/>
      <c r="AA52" s="43"/>
      <c r="AB52" s="43"/>
      <c r="AC52" s="43"/>
      <c r="AD52" s="43">
        <f t="shared" si="65"/>
        <v>0</v>
      </c>
      <c r="AE52" s="43"/>
      <c r="AF52" s="43"/>
      <c r="AG52" s="43">
        <v>1</v>
      </c>
      <c r="AH52" s="43"/>
      <c r="AI52" s="43"/>
      <c r="AJ52" s="43"/>
      <c r="AK52" s="43"/>
      <c r="AL52" s="43">
        <f t="shared" si="67"/>
        <v>0</v>
      </c>
      <c r="AM52" s="43">
        <v>4</v>
      </c>
      <c r="AN52" s="43">
        <v>32</v>
      </c>
      <c r="AO52" s="43"/>
      <c r="AP52" s="43"/>
      <c r="AQ52" s="43"/>
      <c r="AR52" s="43"/>
      <c r="AS52" s="43"/>
      <c r="AT52" s="43">
        <f t="shared" si="69"/>
        <v>0</v>
      </c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</row>
    <row r="53" spans="1:100" ht="12.75" customHeight="1" x14ac:dyDescent="0.2">
      <c r="A53" s="43" t="s">
        <v>26</v>
      </c>
      <c r="B53" s="51" t="s">
        <v>93</v>
      </c>
      <c r="C53" s="55" t="s">
        <v>52</v>
      </c>
      <c r="D53" s="43"/>
      <c r="E53" s="43">
        <v>4</v>
      </c>
      <c r="F53" s="43"/>
      <c r="G53" s="43">
        <v>1</v>
      </c>
      <c r="H53" s="43">
        <v>1</v>
      </c>
      <c r="I53" s="43">
        <f t="shared" si="68"/>
        <v>1</v>
      </c>
      <c r="J53" s="43">
        <v>36</v>
      </c>
      <c r="K53" s="43">
        <v>36</v>
      </c>
      <c r="L53" s="43">
        <f t="shared" ref="L53" si="70">H53*J53</f>
        <v>36</v>
      </c>
      <c r="M53" s="43">
        <f t="shared" si="59"/>
        <v>18</v>
      </c>
      <c r="N53" s="43">
        <v>18</v>
      </c>
      <c r="O53" s="43"/>
      <c r="P53" s="43">
        <v>16</v>
      </c>
      <c r="Q53" s="43">
        <f>SUM(Q54:Q57)/4</f>
        <v>0</v>
      </c>
      <c r="R53" s="43">
        <f t="shared" ref="R53:BL53" si="71">SUM(R54:R57)/4</f>
        <v>0</v>
      </c>
      <c r="S53" s="43">
        <f t="shared" si="71"/>
        <v>0</v>
      </c>
      <c r="T53" s="43">
        <f t="shared" si="71"/>
        <v>0</v>
      </c>
      <c r="U53" s="43">
        <f t="shared" si="71"/>
        <v>0</v>
      </c>
      <c r="V53" s="43">
        <f t="shared" si="71"/>
        <v>0</v>
      </c>
      <c r="W53" s="43">
        <f t="shared" si="71"/>
        <v>0</v>
      </c>
      <c r="X53" s="43">
        <f t="shared" si="71"/>
        <v>0</v>
      </c>
      <c r="Y53" s="43">
        <f t="shared" si="71"/>
        <v>0</v>
      </c>
      <c r="Z53" s="43">
        <f t="shared" si="71"/>
        <v>0</v>
      </c>
      <c r="AA53" s="43">
        <f t="shared" si="71"/>
        <v>0</v>
      </c>
      <c r="AB53" s="43">
        <f t="shared" si="71"/>
        <v>0</v>
      </c>
      <c r="AC53" s="43">
        <f t="shared" si="71"/>
        <v>0</v>
      </c>
      <c r="AD53" s="43">
        <f t="shared" si="71"/>
        <v>0</v>
      </c>
      <c r="AE53" s="43">
        <f t="shared" si="71"/>
        <v>0</v>
      </c>
      <c r="AF53" s="43">
        <f t="shared" si="71"/>
        <v>0</v>
      </c>
      <c r="AG53" s="43">
        <f t="shared" si="71"/>
        <v>0</v>
      </c>
      <c r="AH53" s="43">
        <f t="shared" si="71"/>
        <v>0</v>
      </c>
      <c r="AI53" s="43">
        <f t="shared" si="71"/>
        <v>0</v>
      </c>
      <c r="AJ53" s="43">
        <f t="shared" si="71"/>
        <v>0</v>
      </c>
      <c r="AK53" s="43">
        <f t="shared" si="71"/>
        <v>0</v>
      </c>
      <c r="AL53" s="43">
        <f t="shared" si="71"/>
        <v>0</v>
      </c>
      <c r="AM53" s="43">
        <f t="shared" si="71"/>
        <v>0</v>
      </c>
      <c r="AN53" s="43">
        <f t="shared" si="71"/>
        <v>0</v>
      </c>
      <c r="AO53" s="43">
        <f t="shared" si="71"/>
        <v>1</v>
      </c>
      <c r="AP53" s="43">
        <f t="shared" si="71"/>
        <v>0</v>
      </c>
      <c r="AQ53" s="43">
        <f t="shared" si="71"/>
        <v>0</v>
      </c>
      <c r="AR53" s="43">
        <f t="shared" si="71"/>
        <v>0</v>
      </c>
      <c r="AS53" s="43">
        <f t="shared" si="71"/>
        <v>0</v>
      </c>
      <c r="AT53" s="43">
        <f t="shared" si="71"/>
        <v>18</v>
      </c>
      <c r="AU53" s="43">
        <f t="shared" si="71"/>
        <v>2</v>
      </c>
      <c r="AV53" s="43">
        <f t="shared" si="71"/>
        <v>16</v>
      </c>
      <c r="AW53" s="43">
        <f t="shared" si="71"/>
        <v>0</v>
      </c>
      <c r="AX53" s="43">
        <f t="shared" si="71"/>
        <v>0</v>
      </c>
      <c r="AY53" s="43">
        <f t="shared" si="71"/>
        <v>0</v>
      </c>
      <c r="AZ53" s="43">
        <f t="shared" si="71"/>
        <v>0</v>
      </c>
      <c r="BA53" s="43">
        <f t="shared" si="71"/>
        <v>0</v>
      </c>
      <c r="BB53" s="43">
        <f t="shared" si="71"/>
        <v>0</v>
      </c>
      <c r="BC53" s="43">
        <f t="shared" si="71"/>
        <v>0</v>
      </c>
      <c r="BD53" s="43">
        <f t="shared" si="71"/>
        <v>0</v>
      </c>
      <c r="BE53" s="43">
        <f t="shared" si="71"/>
        <v>0</v>
      </c>
      <c r="BF53" s="43">
        <f t="shared" si="71"/>
        <v>0</v>
      </c>
      <c r="BG53" s="43">
        <f t="shared" si="71"/>
        <v>0</v>
      </c>
      <c r="BH53" s="43">
        <f t="shared" si="71"/>
        <v>0</v>
      </c>
      <c r="BI53" s="43">
        <f t="shared" si="71"/>
        <v>0</v>
      </c>
      <c r="BJ53" s="43">
        <f t="shared" si="71"/>
        <v>0</v>
      </c>
      <c r="BK53" s="43">
        <f t="shared" si="71"/>
        <v>0</v>
      </c>
      <c r="BL53" s="43">
        <f t="shared" si="71"/>
        <v>0</v>
      </c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</row>
    <row r="54" spans="1:100" x14ac:dyDescent="0.2">
      <c r="A54" s="43" t="s">
        <v>26</v>
      </c>
      <c r="B54" s="51" t="s">
        <v>94</v>
      </c>
      <c r="C54" s="49" t="s">
        <v>56</v>
      </c>
      <c r="D54" s="43"/>
      <c r="E54" s="43">
        <v>4</v>
      </c>
      <c r="F54" s="43"/>
      <c r="G54" s="43">
        <v>1</v>
      </c>
      <c r="H54" s="43">
        <v>1</v>
      </c>
      <c r="I54" s="43">
        <f>H54</f>
        <v>1</v>
      </c>
      <c r="J54" s="43">
        <v>36</v>
      </c>
      <c r="K54" s="43">
        <v>36</v>
      </c>
      <c r="L54" s="43">
        <v>36</v>
      </c>
      <c r="M54" s="43">
        <f t="shared" si="59"/>
        <v>18</v>
      </c>
      <c r="N54" s="43">
        <v>18</v>
      </c>
      <c r="O54" s="43">
        <f t="shared" si="60"/>
        <v>18</v>
      </c>
      <c r="P54" s="43">
        <v>16</v>
      </c>
      <c r="Q54" s="43"/>
      <c r="R54" s="43"/>
      <c r="S54" s="43"/>
      <c r="T54" s="43"/>
      <c r="U54" s="43"/>
      <c r="V54" s="43">
        <f t="shared" si="62"/>
        <v>0</v>
      </c>
      <c r="W54" s="43"/>
      <c r="X54" s="43"/>
      <c r="Y54" s="43"/>
      <c r="Z54" s="43"/>
      <c r="AA54" s="43"/>
      <c r="AB54" s="43"/>
      <c r="AC54" s="43"/>
      <c r="AD54" s="43">
        <f t="shared" si="65"/>
        <v>0</v>
      </c>
      <c r="AE54" s="43"/>
      <c r="AF54" s="43"/>
      <c r="AG54" s="43"/>
      <c r="AH54" s="43"/>
      <c r="AI54" s="43"/>
      <c r="AJ54" s="43"/>
      <c r="AK54" s="43"/>
      <c r="AL54" s="43">
        <f t="shared" si="67"/>
        <v>0</v>
      </c>
      <c r="AM54" s="43"/>
      <c r="AN54" s="43"/>
      <c r="AO54" s="43">
        <v>1</v>
      </c>
      <c r="AP54" s="43"/>
      <c r="AQ54" s="43"/>
      <c r="AR54" s="43"/>
      <c r="AS54" s="43"/>
      <c r="AT54" s="43">
        <f t="shared" si="69"/>
        <v>18</v>
      </c>
      <c r="AU54" s="43">
        <v>2</v>
      </c>
      <c r="AV54" s="43">
        <v>16</v>
      </c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</row>
    <row r="55" spans="1:100" x14ac:dyDescent="0.2">
      <c r="A55" s="43" t="s">
        <v>40</v>
      </c>
      <c r="B55" s="51" t="s">
        <v>95</v>
      </c>
      <c r="C55" s="49" t="s">
        <v>57</v>
      </c>
      <c r="D55" s="43"/>
      <c r="E55" s="43">
        <v>4</v>
      </c>
      <c r="F55" s="43"/>
      <c r="G55" s="43">
        <v>1</v>
      </c>
      <c r="H55" s="43">
        <v>1</v>
      </c>
      <c r="I55" s="43">
        <f t="shared" ref="I55" si="72">Q55</f>
        <v>0</v>
      </c>
      <c r="J55" s="43">
        <v>36</v>
      </c>
      <c r="K55" s="43">
        <v>36</v>
      </c>
      <c r="L55" s="43">
        <v>36</v>
      </c>
      <c r="M55" s="43">
        <f t="shared" si="59"/>
        <v>18</v>
      </c>
      <c r="N55" s="43">
        <v>18</v>
      </c>
      <c r="O55" s="43">
        <f t="shared" si="60"/>
        <v>-18</v>
      </c>
      <c r="P55" s="43">
        <v>16</v>
      </c>
      <c r="Q55" s="43"/>
      <c r="R55" s="43"/>
      <c r="S55" s="43"/>
      <c r="T55" s="43"/>
      <c r="U55" s="43"/>
      <c r="V55" s="43">
        <f t="shared" si="62"/>
        <v>0</v>
      </c>
      <c r="W55" s="43"/>
      <c r="X55" s="43"/>
      <c r="Y55" s="43"/>
      <c r="Z55" s="43"/>
      <c r="AA55" s="43"/>
      <c r="AB55" s="43"/>
      <c r="AC55" s="43"/>
      <c r="AD55" s="43">
        <f t="shared" si="65"/>
        <v>0</v>
      </c>
      <c r="AE55" s="43"/>
      <c r="AF55" s="43"/>
      <c r="AG55" s="43"/>
      <c r="AH55" s="43"/>
      <c r="AI55" s="43"/>
      <c r="AJ55" s="43"/>
      <c r="AK55" s="43"/>
      <c r="AL55" s="43">
        <f t="shared" si="67"/>
        <v>0</v>
      </c>
      <c r="AM55" s="43"/>
      <c r="AN55" s="43"/>
      <c r="AO55" s="43">
        <v>1</v>
      </c>
      <c r="AP55" s="43"/>
      <c r="AQ55" s="43"/>
      <c r="AR55" s="43"/>
      <c r="AS55" s="43"/>
      <c r="AT55" s="43">
        <f t="shared" si="69"/>
        <v>18</v>
      </c>
      <c r="AU55" s="43">
        <v>2</v>
      </c>
      <c r="AV55" s="43">
        <v>16</v>
      </c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5"/>
      <c r="BN55" s="45"/>
      <c r="BO55" s="45"/>
      <c r="BP55" s="45"/>
      <c r="BQ55" s="45"/>
      <c r="BR55" s="45"/>
      <c r="BS55" s="45"/>
      <c r="BT55" s="45"/>
      <c r="BU55" s="45"/>
      <c r="BV55" s="45"/>
      <c r="BW55" s="45"/>
      <c r="BX55" s="45"/>
      <c r="BY55" s="45"/>
      <c r="BZ55" s="45"/>
      <c r="CA55" s="45"/>
      <c r="CB55" s="45"/>
      <c r="CC55" s="45"/>
      <c r="CD55" s="45"/>
      <c r="CE55" s="45"/>
      <c r="CF55" s="45"/>
      <c r="CG55" s="45"/>
      <c r="CH55" s="45"/>
      <c r="CI55" s="45"/>
      <c r="CJ55" s="45"/>
      <c r="CK55" s="45"/>
      <c r="CL55" s="45"/>
      <c r="CM55" s="45"/>
      <c r="CN55" s="45"/>
      <c r="CO55" s="45"/>
      <c r="CP55" s="45"/>
      <c r="CQ55" s="45"/>
      <c r="CR55" s="45"/>
      <c r="CS55" s="45"/>
      <c r="CT55" s="45"/>
      <c r="CU55" s="45"/>
      <c r="CV55" s="45"/>
    </row>
    <row r="56" spans="1:100" ht="38.25" x14ac:dyDescent="0.2">
      <c r="A56" s="43" t="s">
        <v>40</v>
      </c>
      <c r="B56" s="51" t="s">
        <v>96</v>
      </c>
      <c r="C56" s="49" t="s">
        <v>58</v>
      </c>
      <c r="D56" s="43"/>
      <c r="E56" s="43">
        <v>4</v>
      </c>
      <c r="F56" s="43"/>
      <c r="G56" s="43">
        <v>1</v>
      </c>
      <c r="H56" s="43">
        <v>1</v>
      </c>
      <c r="I56" s="43">
        <v>0</v>
      </c>
      <c r="J56" s="43">
        <v>36</v>
      </c>
      <c r="K56" s="43">
        <v>36</v>
      </c>
      <c r="L56" s="43">
        <v>36</v>
      </c>
      <c r="M56" s="43">
        <f t="shared" si="59"/>
        <v>18</v>
      </c>
      <c r="N56" s="43">
        <v>18</v>
      </c>
      <c r="O56" s="43">
        <f t="shared" si="60"/>
        <v>-18</v>
      </c>
      <c r="P56" s="43">
        <v>16</v>
      </c>
      <c r="Q56" s="43"/>
      <c r="R56" s="43"/>
      <c r="S56" s="43"/>
      <c r="T56" s="43"/>
      <c r="U56" s="43"/>
      <c r="V56" s="43">
        <f t="shared" si="62"/>
        <v>0</v>
      </c>
      <c r="W56" s="43"/>
      <c r="X56" s="43"/>
      <c r="Y56" s="43"/>
      <c r="Z56" s="43"/>
      <c r="AA56" s="43"/>
      <c r="AB56" s="43"/>
      <c r="AC56" s="43"/>
      <c r="AD56" s="43">
        <f t="shared" si="65"/>
        <v>0</v>
      </c>
      <c r="AE56" s="43"/>
      <c r="AF56" s="43"/>
      <c r="AG56" s="43"/>
      <c r="AH56" s="43"/>
      <c r="AI56" s="43"/>
      <c r="AJ56" s="43"/>
      <c r="AK56" s="43"/>
      <c r="AL56" s="43">
        <f t="shared" si="67"/>
        <v>0</v>
      </c>
      <c r="AM56" s="43"/>
      <c r="AN56" s="43"/>
      <c r="AO56" s="43">
        <v>1</v>
      </c>
      <c r="AP56" s="43"/>
      <c r="AQ56" s="43"/>
      <c r="AR56" s="43"/>
      <c r="AS56" s="43"/>
      <c r="AT56" s="43">
        <f t="shared" si="69"/>
        <v>18</v>
      </c>
      <c r="AU56" s="43">
        <v>2</v>
      </c>
      <c r="AV56" s="43">
        <v>16</v>
      </c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5"/>
      <c r="BN56" s="45"/>
      <c r="BO56" s="45"/>
      <c r="BP56" s="45"/>
      <c r="BQ56" s="45"/>
      <c r="BR56" s="45"/>
      <c r="BS56" s="45"/>
      <c r="BT56" s="45"/>
      <c r="BU56" s="45"/>
      <c r="BV56" s="45"/>
      <c r="BW56" s="45"/>
      <c r="BX56" s="45"/>
      <c r="BY56" s="45"/>
      <c r="BZ56" s="45"/>
      <c r="CA56" s="45"/>
      <c r="CB56" s="45"/>
      <c r="CC56" s="45"/>
      <c r="CD56" s="45"/>
      <c r="CE56" s="45"/>
      <c r="CF56" s="45"/>
      <c r="CG56" s="45"/>
      <c r="CH56" s="45"/>
      <c r="CI56" s="45"/>
      <c r="CJ56" s="45"/>
      <c r="CK56" s="45"/>
      <c r="CL56" s="45"/>
      <c r="CM56" s="45"/>
      <c r="CN56" s="45"/>
      <c r="CO56" s="45"/>
      <c r="CP56" s="45"/>
      <c r="CQ56" s="45"/>
      <c r="CR56" s="45"/>
      <c r="CS56" s="45"/>
      <c r="CT56" s="45"/>
      <c r="CU56" s="45"/>
      <c r="CV56" s="45"/>
    </row>
    <row r="57" spans="1:100" ht="38.25" x14ac:dyDescent="0.2">
      <c r="A57" s="43" t="s">
        <v>40</v>
      </c>
      <c r="B57" s="51" t="s">
        <v>97</v>
      </c>
      <c r="C57" s="49" t="s">
        <v>59</v>
      </c>
      <c r="D57" s="43"/>
      <c r="E57" s="43">
        <v>4</v>
      </c>
      <c r="F57" s="43"/>
      <c r="G57" s="43">
        <v>1</v>
      </c>
      <c r="H57" s="43">
        <v>1</v>
      </c>
      <c r="I57" s="43">
        <f t="shared" ref="I57" si="73">Q57</f>
        <v>0</v>
      </c>
      <c r="J57" s="43">
        <v>36</v>
      </c>
      <c r="K57" s="43">
        <v>36</v>
      </c>
      <c r="L57" s="43">
        <v>36</v>
      </c>
      <c r="M57" s="43">
        <f t="shared" si="59"/>
        <v>18</v>
      </c>
      <c r="N57" s="43">
        <v>18</v>
      </c>
      <c r="O57" s="43">
        <f t="shared" si="60"/>
        <v>-18</v>
      </c>
      <c r="P57" s="43">
        <v>16</v>
      </c>
      <c r="Q57" s="43"/>
      <c r="R57" s="43"/>
      <c r="S57" s="43"/>
      <c r="T57" s="43"/>
      <c r="U57" s="43"/>
      <c r="V57" s="43">
        <f t="shared" si="62"/>
        <v>0</v>
      </c>
      <c r="W57" s="43"/>
      <c r="X57" s="43"/>
      <c r="Y57" s="43"/>
      <c r="Z57" s="43"/>
      <c r="AA57" s="43"/>
      <c r="AB57" s="43"/>
      <c r="AC57" s="43"/>
      <c r="AD57" s="43">
        <f t="shared" si="65"/>
        <v>0</v>
      </c>
      <c r="AE57" s="43"/>
      <c r="AF57" s="43"/>
      <c r="AG57" s="43"/>
      <c r="AH57" s="43"/>
      <c r="AI57" s="43"/>
      <c r="AJ57" s="43"/>
      <c r="AK57" s="43"/>
      <c r="AL57" s="43">
        <f t="shared" si="67"/>
        <v>0</v>
      </c>
      <c r="AM57" s="43"/>
      <c r="AN57" s="43"/>
      <c r="AO57" s="43">
        <v>1</v>
      </c>
      <c r="AP57" s="43"/>
      <c r="AQ57" s="43"/>
      <c r="AR57" s="43"/>
      <c r="AS57" s="43"/>
      <c r="AT57" s="43">
        <f t="shared" si="69"/>
        <v>18</v>
      </c>
      <c r="AU57" s="43">
        <v>2</v>
      </c>
      <c r="AV57" s="43">
        <v>16</v>
      </c>
      <c r="AW57" s="43"/>
      <c r="AX57" s="43"/>
      <c r="AY57" s="43"/>
      <c r="AZ57" s="43"/>
      <c r="BA57" s="43"/>
      <c r="BB57" s="43"/>
      <c r="BC57" s="43"/>
      <c r="BD57" s="43"/>
      <c r="BE57" s="43"/>
      <c r="BF57" s="43"/>
      <c r="BG57" s="43"/>
      <c r="BH57" s="43"/>
      <c r="BI57" s="43"/>
      <c r="BJ57" s="43"/>
      <c r="BK57" s="43"/>
      <c r="BL57" s="43"/>
      <c r="BM57" s="45"/>
      <c r="BN57" s="45"/>
      <c r="BO57" s="45"/>
      <c r="BP57" s="45"/>
      <c r="BQ57" s="45"/>
      <c r="BR57" s="45"/>
      <c r="BS57" s="45"/>
      <c r="BT57" s="45"/>
      <c r="BU57" s="45"/>
      <c r="BV57" s="45"/>
      <c r="BW57" s="45"/>
      <c r="BX57" s="45"/>
      <c r="BY57" s="45"/>
      <c r="BZ57" s="45"/>
      <c r="CA57" s="45"/>
      <c r="CB57" s="45"/>
      <c r="CC57" s="45"/>
      <c r="CD57" s="45"/>
      <c r="CE57" s="45"/>
      <c r="CF57" s="45"/>
      <c r="CG57" s="45"/>
      <c r="CH57" s="45"/>
      <c r="CI57" s="45"/>
      <c r="CJ57" s="45"/>
      <c r="CK57" s="45"/>
      <c r="CL57" s="45"/>
      <c r="CM57" s="45"/>
      <c r="CN57" s="45"/>
      <c r="CO57" s="45"/>
      <c r="CP57" s="45"/>
      <c r="CQ57" s="45"/>
      <c r="CR57" s="45"/>
      <c r="CS57" s="45"/>
      <c r="CT57" s="45"/>
      <c r="CU57" s="45"/>
      <c r="CV57" s="45"/>
    </row>
    <row r="58" spans="1:100" ht="12.75" customHeight="1" x14ac:dyDescent="0.2">
      <c r="A58" s="43" t="s">
        <v>40</v>
      </c>
      <c r="B58" s="51"/>
      <c r="C58" s="55" t="s">
        <v>55</v>
      </c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>
        <f>SUM(Q59:Q60)</f>
        <v>0</v>
      </c>
      <c r="R58" s="43">
        <f t="shared" ref="R58:BL58" si="74">SUM(R59:R60)</f>
        <v>0</v>
      </c>
      <c r="S58" s="43">
        <f t="shared" si="74"/>
        <v>0</v>
      </c>
      <c r="T58" s="43">
        <f t="shared" si="74"/>
        <v>0</v>
      </c>
      <c r="U58" s="43">
        <f t="shared" si="74"/>
        <v>0</v>
      </c>
      <c r="V58" s="43">
        <f t="shared" si="74"/>
        <v>0</v>
      </c>
      <c r="W58" s="43">
        <f t="shared" si="74"/>
        <v>0</v>
      </c>
      <c r="X58" s="43">
        <f t="shared" si="74"/>
        <v>0</v>
      </c>
      <c r="Y58" s="43">
        <f t="shared" si="74"/>
        <v>1</v>
      </c>
      <c r="Z58" s="43">
        <f t="shared" si="74"/>
        <v>0</v>
      </c>
      <c r="AA58" s="43">
        <f t="shared" si="74"/>
        <v>0</v>
      </c>
      <c r="AB58" s="43">
        <f t="shared" si="74"/>
        <v>0</v>
      </c>
      <c r="AC58" s="43">
        <f t="shared" si="74"/>
        <v>0</v>
      </c>
      <c r="AD58" s="43">
        <f t="shared" si="74"/>
        <v>18</v>
      </c>
      <c r="AE58" s="43">
        <f t="shared" si="74"/>
        <v>2</v>
      </c>
      <c r="AF58" s="43">
        <f t="shared" si="74"/>
        <v>16</v>
      </c>
      <c r="AG58" s="43">
        <f t="shared" si="74"/>
        <v>0</v>
      </c>
      <c r="AH58" s="43">
        <f t="shared" si="74"/>
        <v>0</v>
      </c>
      <c r="AI58" s="43">
        <f t="shared" si="74"/>
        <v>0</v>
      </c>
      <c r="AJ58" s="43">
        <f t="shared" si="74"/>
        <v>0</v>
      </c>
      <c r="AK58" s="43">
        <f t="shared" si="74"/>
        <v>0</v>
      </c>
      <c r="AL58" s="43">
        <f t="shared" si="74"/>
        <v>0</v>
      </c>
      <c r="AM58" s="43">
        <f t="shared" si="74"/>
        <v>0</v>
      </c>
      <c r="AN58" s="43">
        <f t="shared" si="74"/>
        <v>0</v>
      </c>
      <c r="AO58" s="43">
        <f t="shared" si="74"/>
        <v>1</v>
      </c>
      <c r="AP58" s="43">
        <f t="shared" si="74"/>
        <v>0</v>
      </c>
      <c r="AQ58" s="43">
        <f t="shared" si="74"/>
        <v>0</v>
      </c>
      <c r="AR58" s="43">
        <f t="shared" si="74"/>
        <v>0</v>
      </c>
      <c r="AS58" s="43">
        <f t="shared" si="74"/>
        <v>0</v>
      </c>
      <c r="AT58" s="43">
        <f t="shared" si="74"/>
        <v>18</v>
      </c>
      <c r="AU58" s="43">
        <f t="shared" si="74"/>
        <v>2</v>
      </c>
      <c r="AV58" s="43">
        <f t="shared" si="74"/>
        <v>16</v>
      </c>
      <c r="AW58" s="43">
        <f t="shared" si="74"/>
        <v>0</v>
      </c>
      <c r="AX58" s="43">
        <f t="shared" si="74"/>
        <v>0</v>
      </c>
      <c r="AY58" s="43">
        <f t="shared" si="74"/>
        <v>0</v>
      </c>
      <c r="AZ58" s="43">
        <f t="shared" si="74"/>
        <v>0</v>
      </c>
      <c r="BA58" s="43">
        <f t="shared" si="74"/>
        <v>0</v>
      </c>
      <c r="BB58" s="43">
        <f t="shared" si="74"/>
        <v>0</v>
      </c>
      <c r="BC58" s="43">
        <f t="shared" si="74"/>
        <v>0</v>
      </c>
      <c r="BD58" s="43">
        <f t="shared" si="74"/>
        <v>0</v>
      </c>
      <c r="BE58" s="43">
        <f t="shared" si="74"/>
        <v>0</v>
      </c>
      <c r="BF58" s="43">
        <f t="shared" si="74"/>
        <v>0</v>
      </c>
      <c r="BG58" s="43">
        <f t="shared" si="74"/>
        <v>0</v>
      </c>
      <c r="BH58" s="43">
        <f t="shared" si="74"/>
        <v>0</v>
      </c>
      <c r="BI58" s="43">
        <f t="shared" si="74"/>
        <v>0</v>
      </c>
      <c r="BJ58" s="43">
        <f t="shared" si="74"/>
        <v>0</v>
      </c>
      <c r="BK58" s="43">
        <f t="shared" si="74"/>
        <v>0</v>
      </c>
      <c r="BL58" s="43">
        <f t="shared" si="74"/>
        <v>0</v>
      </c>
      <c r="BM58" s="45"/>
      <c r="BN58" s="45"/>
      <c r="BO58" s="45"/>
      <c r="BP58" s="45"/>
      <c r="BQ58" s="45"/>
      <c r="BR58" s="45"/>
      <c r="BS58" s="45"/>
      <c r="BT58" s="45"/>
      <c r="BU58" s="45"/>
      <c r="BV58" s="45"/>
      <c r="BW58" s="45"/>
      <c r="BX58" s="45"/>
      <c r="BY58" s="45"/>
      <c r="BZ58" s="45"/>
      <c r="CA58" s="45"/>
      <c r="CB58" s="45"/>
      <c r="CC58" s="45"/>
      <c r="CD58" s="45"/>
      <c r="CE58" s="45"/>
      <c r="CF58" s="45"/>
      <c r="CG58" s="45"/>
      <c r="CH58" s="45"/>
      <c r="CI58" s="45"/>
      <c r="CJ58" s="45"/>
      <c r="CK58" s="45"/>
      <c r="CL58" s="45"/>
      <c r="CM58" s="45"/>
      <c r="CN58" s="45"/>
      <c r="CO58" s="45"/>
      <c r="CP58" s="45"/>
      <c r="CQ58" s="45"/>
      <c r="CR58" s="45"/>
      <c r="CS58" s="45"/>
      <c r="CT58" s="45"/>
      <c r="CU58" s="45"/>
      <c r="CV58" s="45"/>
    </row>
    <row r="59" spans="1:100" ht="25.5" x14ac:dyDescent="0.2">
      <c r="A59" s="43" t="s">
        <v>40</v>
      </c>
      <c r="B59" s="51" t="s">
        <v>82</v>
      </c>
      <c r="C59" s="49" t="s">
        <v>60</v>
      </c>
      <c r="D59" s="43"/>
      <c r="E59" s="43">
        <v>2</v>
      </c>
      <c r="F59" s="43"/>
      <c r="G59" s="43">
        <v>1</v>
      </c>
      <c r="H59" s="43">
        <v>1</v>
      </c>
      <c r="I59" s="43">
        <f t="shared" ref="I59" si="75">Q59</f>
        <v>0</v>
      </c>
      <c r="J59" s="43">
        <v>36</v>
      </c>
      <c r="K59" s="43">
        <f t="shared" ref="K59:K63" si="76">J59*G59</f>
        <v>36</v>
      </c>
      <c r="L59" s="43">
        <v>36</v>
      </c>
      <c r="M59" s="43">
        <v>2</v>
      </c>
      <c r="N59" s="43">
        <v>18</v>
      </c>
      <c r="O59" s="43">
        <f t="shared" si="60"/>
        <v>-2</v>
      </c>
      <c r="P59" s="43">
        <v>16</v>
      </c>
      <c r="Q59" s="43"/>
      <c r="R59" s="43"/>
      <c r="S59" s="43"/>
      <c r="T59" s="43"/>
      <c r="U59" s="43"/>
      <c r="V59" s="43">
        <f t="shared" si="62"/>
        <v>0</v>
      </c>
      <c r="W59" s="43"/>
      <c r="X59" s="43"/>
      <c r="Y59" s="43">
        <v>1</v>
      </c>
      <c r="Z59" s="43"/>
      <c r="AA59" s="43"/>
      <c r="AB59" s="43"/>
      <c r="AC59" s="43"/>
      <c r="AD59" s="43">
        <f t="shared" si="65"/>
        <v>18</v>
      </c>
      <c r="AE59" s="43">
        <v>2</v>
      </c>
      <c r="AF59" s="43">
        <v>16</v>
      </c>
      <c r="AG59" s="43"/>
      <c r="AH59" s="43"/>
      <c r="AI59" s="43"/>
      <c r="AJ59" s="43"/>
      <c r="AK59" s="43"/>
      <c r="AL59" s="43">
        <f t="shared" si="67"/>
        <v>0</v>
      </c>
      <c r="AM59" s="43"/>
      <c r="AN59" s="43"/>
      <c r="AO59" s="43"/>
      <c r="AP59" s="43"/>
      <c r="AQ59" s="43"/>
      <c r="AR59" s="43"/>
      <c r="AS59" s="43"/>
      <c r="AT59" s="43">
        <f t="shared" si="69"/>
        <v>0</v>
      </c>
      <c r="AU59" s="43"/>
      <c r="AV59" s="43"/>
      <c r="AW59" s="43"/>
      <c r="AX59" s="43"/>
      <c r="AY59" s="43"/>
      <c r="AZ59" s="43"/>
      <c r="BA59" s="43"/>
      <c r="BB59" s="43"/>
      <c r="BC59" s="43"/>
      <c r="BD59" s="43"/>
      <c r="BE59" s="43"/>
      <c r="BF59" s="43"/>
      <c r="BG59" s="43"/>
      <c r="BH59" s="43"/>
      <c r="BI59" s="43"/>
      <c r="BJ59" s="43"/>
      <c r="BK59" s="43"/>
      <c r="BL59" s="43"/>
      <c r="BM59" s="45"/>
      <c r="BN59" s="45"/>
      <c r="BO59" s="45"/>
      <c r="BP59" s="45"/>
      <c r="BQ59" s="45"/>
      <c r="BR59" s="45"/>
      <c r="BS59" s="45"/>
      <c r="BT59" s="45"/>
      <c r="BU59" s="45"/>
      <c r="BV59" s="45"/>
      <c r="BW59" s="45"/>
      <c r="BX59" s="45"/>
      <c r="BY59" s="45"/>
      <c r="BZ59" s="45"/>
      <c r="CA59" s="45"/>
      <c r="CB59" s="45"/>
      <c r="CC59" s="45"/>
      <c r="CD59" s="45"/>
      <c r="CE59" s="45"/>
      <c r="CF59" s="45"/>
      <c r="CG59" s="45"/>
      <c r="CH59" s="45"/>
      <c r="CI59" s="45"/>
      <c r="CJ59" s="45"/>
      <c r="CK59" s="45"/>
      <c r="CL59" s="45"/>
      <c r="CM59" s="45"/>
      <c r="CN59" s="45"/>
      <c r="CO59" s="45"/>
      <c r="CP59" s="45"/>
      <c r="CQ59" s="45"/>
      <c r="CR59" s="45"/>
      <c r="CS59" s="45"/>
      <c r="CT59" s="45"/>
      <c r="CU59" s="45"/>
      <c r="CV59" s="45"/>
    </row>
    <row r="60" spans="1:100" ht="25.5" x14ac:dyDescent="0.2">
      <c r="A60" s="43" t="s">
        <v>40</v>
      </c>
      <c r="B60" s="51" t="s">
        <v>98</v>
      </c>
      <c r="C60" s="49" t="s">
        <v>61</v>
      </c>
      <c r="D60" s="43"/>
      <c r="E60" s="43">
        <v>4</v>
      </c>
      <c r="F60" s="43"/>
      <c r="G60" s="43">
        <v>1</v>
      </c>
      <c r="H60" s="43">
        <v>1</v>
      </c>
      <c r="I60" s="43">
        <v>0</v>
      </c>
      <c r="J60" s="43">
        <v>36</v>
      </c>
      <c r="K60" s="43">
        <f t="shared" si="76"/>
        <v>36</v>
      </c>
      <c r="L60" s="43">
        <v>36</v>
      </c>
      <c r="M60" s="43">
        <v>2</v>
      </c>
      <c r="N60" s="43">
        <v>18</v>
      </c>
      <c r="O60" s="43">
        <f t="shared" si="60"/>
        <v>-2</v>
      </c>
      <c r="P60" s="43">
        <v>16</v>
      </c>
      <c r="Q60" s="43"/>
      <c r="R60" s="43"/>
      <c r="S60" s="43"/>
      <c r="T60" s="43"/>
      <c r="U60" s="43"/>
      <c r="V60" s="43">
        <f t="shared" si="62"/>
        <v>0</v>
      </c>
      <c r="W60" s="43"/>
      <c r="X60" s="43"/>
      <c r="Y60" s="43"/>
      <c r="Z60" s="43"/>
      <c r="AA60" s="43"/>
      <c r="AB60" s="43"/>
      <c r="AC60" s="43"/>
      <c r="AD60" s="43">
        <f t="shared" si="65"/>
        <v>0</v>
      </c>
      <c r="AE60" s="43"/>
      <c r="AF60" s="43"/>
      <c r="AG60" s="43"/>
      <c r="AH60" s="43"/>
      <c r="AI60" s="43"/>
      <c r="AJ60" s="43"/>
      <c r="AK60" s="43"/>
      <c r="AL60" s="43">
        <f t="shared" si="67"/>
        <v>0</v>
      </c>
      <c r="AM60" s="43"/>
      <c r="AN60" s="43"/>
      <c r="AO60" s="43">
        <v>1</v>
      </c>
      <c r="AP60" s="43"/>
      <c r="AQ60" s="43"/>
      <c r="AR60" s="43"/>
      <c r="AS60" s="43"/>
      <c r="AT60" s="43">
        <f t="shared" si="69"/>
        <v>18</v>
      </c>
      <c r="AU60" s="43">
        <v>2</v>
      </c>
      <c r="AV60" s="43">
        <v>16</v>
      </c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3"/>
      <c r="BK60" s="43"/>
      <c r="BL60" s="43"/>
      <c r="BM60" s="45"/>
      <c r="BN60" s="45"/>
      <c r="BO60" s="45"/>
      <c r="BP60" s="45"/>
      <c r="BQ60" s="45"/>
      <c r="BR60" s="45"/>
      <c r="BS60" s="45"/>
      <c r="BT60" s="45"/>
      <c r="BU60" s="45"/>
      <c r="BV60" s="45"/>
      <c r="BW60" s="45"/>
      <c r="BX60" s="45"/>
      <c r="BY60" s="45"/>
      <c r="BZ60" s="45"/>
      <c r="CA60" s="45"/>
      <c r="CB60" s="45"/>
      <c r="CC60" s="45"/>
      <c r="CD60" s="45"/>
      <c r="CE60" s="45"/>
      <c r="CF60" s="45"/>
      <c r="CG60" s="45"/>
      <c r="CH60" s="45"/>
      <c r="CI60" s="45"/>
      <c r="CJ60" s="45"/>
      <c r="CK60" s="45"/>
      <c r="CL60" s="45"/>
      <c r="CM60" s="45"/>
      <c r="CN60" s="45"/>
      <c r="CO60" s="45"/>
      <c r="CP60" s="45"/>
      <c r="CQ60" s="45"/>
      <c r="CR60" s="45"/>
      <c r="CS60" s="45"/>
      <c r="CT60" s="45"/>
      <c r="CU60" s="45"/>
      <c r="CV60" s="45"/>
    </row>
    <row r="61" spans="1:100" ht="12.75" customHeight="1" x14ac:dyDescent="0.2">
      <c r="A61" s="43" t="s">
        <v>26</v>
      </c>
      <c r="B61" s="51"/>
      <c r="C61" s="56" t="s">
        <v>62</v>
      </c>
      <c r="D61" s="43"/>
      <c r="E61" s="43"/>
      <c r="F61" s="43"/>
      <c r="G61" s="43">
        <v>2</v>
      </c>
      <c r="H61" s="43">
        <v>2</v>
      </c>
      <c r="I61" s="43">
        <f>Y61+AO61</f>
        <v>2</v>
      </c>
      <c r="J61" s="43">
        <v>36</v>
      </c>
      <c r="K61" s="43">
        <f t="shared" si="76"/>
        <v>72</v>
      </c>
      <c r="L61" s="43">
        <v>36</v>
      </c>
      <c r="M61" s="43">
        <f>M62+M63</f>
        <v>4</v>
      </c>
      <c r="N61" s="43">
        <f>N62+N63</f>
        <v>36</v>
      </c>
      <c r="O61" s="43"/>
      <c r="P61" s="43">
        <f>P62+P63</f>
        <v>32</v>
      </c>
      <c r="Q61" s="43">
        <f t="shared" ref="Q61:V61" si="77">SUM(Q62:Q63)</f>
        <v>0</v>
      </c>
      <c r="R61" s="43">
        <f t="shared" si="77"/>
        <v>0</v>
      </c>
      <c r="S61" s="43">
        <f t="shared" si="77"/>
        <v>0</v>
      </c>
      <c r="T61" s="43">
        <f t="shared" si="77"/>
        <v>0</v>
      </c>
      <c r="U61" s="43">
        <f t="shared" si="77"/>
        <v>0</v>
      </c>
      <c r="V61" s="43">
        <f t="shared" si="77"/>
        <v>0</v>
      </c>
      <c r="W61" s="43">
        <f>SUM(W62:W63)</f>
        <v>0</v>
      </c>
      <c r="X61" s="43">
        <f t="shared" ref="X61:BL61" si="78">SUM(X62:X63)</f>
        <v>0</v>
      </c>
      <c r="Y61" s="43">
        <f t="shared" si="78"/>
        <v>1</v>
      </c>
      <c r="Z61" s="43">
        <f t="shared" si="78"/>
        <v>0</v>
      </c>
      <c r="AA61" s="43">
        <f t="shared" si="78"/>
        <v>0</v>
      </c>
      <c r="AB61" s="43">
        <f t="shared" si="78"/>
        <v>0</v>
      </c>
      <c r="AC61" s="43">
        <f t="shared" si="78"/>
        <v>0</v>
      </c>
      <c r="AD61" s="43">
        <f t="shared" si="78"/>
        <v>18</v>
      </c>
      <c r="AE61" s="43">
        <f t="shared" si="78"/>
        <v>2</v>
      </c>
      <c r="AF61" s="43">
        <f t="shared" si="78"/>
        <v>16</v>
      </c>
      <c r="AG61" s="43">
        <f t="shared" si="78"/>
        <v>0</v>
      </c>
      <c r="AH61" s="43">
        <f t="shared" si="78"/>
        <v>0</v>
      </c>
      <c r="AI61" s="43">
        <f t="shared" si="78"/>
        <v>0</v>
      </c>
      <c r="AJ61" s="43">
        <f t="shared" si="78"/>
        <v>0</v>
      </c>
      <c r="AK61" s="43">
        <f t="shared" si="78"/>
        <v>0</v>
      </c>
      <c r="AL61" s="43">
        <f t="shared" si="78"/>
        <v>0</v>
      </c>
      <c r="AM61" s="43">
        <f t="shared" si="78"/>
        <v>0</v>
      </c>
      <c r="AN61" s="43">
        <f t="shared" si="78"/>
        <v>0</v>
      </c>
      <c r="AO61" s="43">
        <f t="shared" si="78"/>
        <v>1</v>
      </c>
      <c r="AP61" s="43">
        <f t="shared" si="78"/>
        <v>0</v>
      </c>
      <c r="AQ61" s="43">
        <f t="shared" si="78"/>
        <v>0</v>
      </c>
      <c r="AR61" s="43">
        <f t="shared" si="78"/>
        <v>0</v>
      </c>
      <c r="AS61" s="43">
        <f t="shared" si="78"/>
        <v>0</v>
      </c>
      <c r="AT61" s="43">
        <f t="shared" si="78"/>
        <v>18</v>
      </c>
      <c r="AU61" s="43">
        <f t="shared" si="78"/>
        <v>2</v>
      </c>
      <c r="AV61" s="43">
        <f t="shared" si="78"/>
        <v>16</v>
      </c>
      <c r="AW61" s="43">
        <f t="shared" si="78"/>
        <v>0</v>
      </c>
      <c r="AX61" s="43">
        <f t="shared" si="78"/>
        <v>0</v>
      </c>
      <c r="AY61" s="43">
        <f t="shared" si="78"/>
        <v>0</v>
      </c>
      <c r="AZ61" s="43">
        <f t="shared" si="78"/>
        <v>0</v>
      </c>
      <c r="BA61" s="43">
        <f t="shared" si="78"/>
        <v>0</v>
      </c>
      <c r="BB61" s="43">
        <f t="shared" si="78"/>
        <v>0</v>
      </c>
      <c r="BC61" s="43">
        <f t="shared" si="78"/>
        <v>0</v>
      </c>
      <c r="BD61" s="43">
        <f t="shared" si="78"/>
        <v>0</v>
      </c>
      <c r="BE61" s="43">
        <f t="shared" si="78"/>
        <v>0</v>
      </c>
      <c r="BF61" s="43">
        <f t="shared" si="78"/>
        <v>0</v>
      </c>
      <c r="BG61" s="43">
        <f t="shared" si="78"/>
        <v>0</v>
      </c>
      <c r="BH61" s="43">
        <f t="shared" si="78"/>
        <v>0</v>
      </c>
      <c r="BI61" s="43">
        <f t="shared" si="78"/>
        <v>0</v>
      </c>
      <c r="BJ61" s="43">
        <f t="shared" si="78"/>
        <v>0</v>
      </c>
      <c r="BK61" s="43">
        <f t="shared" si="78"/>
        <v>0</v>
      </c>
      <c r="BL61" s="43">
        <f t="shared" si="78"/>
        <v>0</v>
      </c>
      <c r="BM61" s="45"/>
      <c r="BN61" s="45"/>
      <c r="BO61" s="45"/>
      <c r="BP61" s="45"/>
      <c r="BQ61" s="45"/>
      <c r="BR61" s="45"/>
      <c r="BS61" s="45"/>
      <c r="BT61" s="45"/>
      <c r="BU61" s="45"/>
      <c r="BV61" s="45"/>
      <c r="BW61" s="45"/>
      <c r="BX61" s="45"/>
      <c r="BY61" s="45"/>
      <c r="BZ61" s="45"/>
      <c r="CA61" s="45"/>
      <c r="CB61" s="45"/>
      <c r="CC61" s="45"/>
      <c r="CD61" s="45"/>
      <c r="CE61" s="45"/>
      <c r="CF61" s="45"/>
      <c r="CG61" s="45"/>
      <c r="CH61" s="45"/>
      <c r="CI61" s="45"/>
      <c r="CJ61" s="45"/>
      <c r="CK61" s="45"/>
      <c r="CL61" s="45"/>
      <c r="CM61" s="45"/>
      <c r="CN61" s="45"/>
      <c r="CO61" s="45"/>
      <c r="CP61" s="45"/>
      <c r="CQ61" s="45"/>
      <c r="CR61" s="45"/>
      <c r="CS61" s="45"/>
      <c r="CT61" s="45"/>
      <c r="CU61" s="45"/>
      <c r="CV61" s="45"/>
    </row>
    <row r="62" spans="1:100" ht="38.25" x14ac:dyDescent="0.2">
      <c r="A62" s="43" t="s">
        <v>26</v>
      </c>
      <c r="B62" s="51" t="s">
        <v>83</v>
      </c>
      <c r="C62" s="49" t="s">
        <v>65</v>
      </c>
      <c r="D62" s="43"/>
      <c r="E62" s="43"/>
      <c r="F62" s="43">
        <v>2</v>
      </c>
      <c r="G62" s="43">
        <v>1</v>
      </c>
      <c r="H62" s="43">
        <v>1</v>
      </c>
      <c r="I62" s="43">
        <f t="shared" ref="I62" si="79">H62</f>
        <v>1</v>
      </c>
      <c r="J62" s="43">
        <v>36</v>
      </c>
      <c r="K62" s="43">
        <f t="shared" si="76"/>
        <v>36</v>
      </c>
      <c r="L62" s="43">
        <v>36</v>
      </c>
      <c r="M62" s="43">
        <v>2</v>
      </c>
      <c r="N62" s="43">
        <v>18</v>
      </c>
      <c r="O62" s="43">
        <f t="shared" si="60"/>
        <v>34</v>
      </c>
      <c r="P62" s="43">
        <v>16</v>
      </c>
      <c r="Q62" s="43"/>
      <c r="R62" s="43"/>
      <c r="S62" s="43"/>
      <c r="T62" s="43"/>
      <c r="U62" s="43"/>
      <c r="V62" s="43">
        <f t="shared" si="62"/>
        <v>0</v>
      </c>
      <c r="W62" s="43"/>
      <c r="X62" s="43"/>
      <c r="Y62" s="43">
        <v>1</v>
      </c>
      <c r="Z62" s="43"/>
      <c r="AA62" s="43"/>
      <c r="AB62" s="43"/>
      <c r="AC62" s="43"/>
      <c r="AD62" s="43">
        <f t="shared" si="65"/>
        <v>18</v>
      </c>
      <c r="AE62" s="43">
        <v>2</v>
      </c>
      <c r="AF62" s="43">
        <v>16</v>
      </c>
      <c r="AG62" s="43"/>
      <c r="AH62" s="43"/>
      <c r="AI62" s="43"/>
      <c r="AJ62" s="43"/>
      <c r="AK62" s="43"/>
      <c r="AL62" s="43">
        <f t="shared" si="67"/>
        <v>0</v>
      </c>
      <c r="AM62" s="43"/>
      <c r="AN62" s="43"/>
      <c r="AO62" s="43"/>
      <c r="AP62" s="43"/>
      <c r="AQ62" s="43"/>
      <c r="AR62" s="43"/>
      <c r="AS62" s="43"/>
      <c r="AT62" s="43">
        <f t="shared" si="69"/>
        <v>0</v>
      </c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5"/>
      <c r="BN62" s="45"/>
      <c r="BO62" s="45"/>
      <c r="BP62" s="45"/>
      <c r="BQ62" s="45"/>
      <c r="BR62" s="45"/>
      <c r="BS62" s="45"/>
      <c r="BT62" s="45"/>
      <c r="BU62" s="45"/>
      <c r="BV62" s="45"/>
      <c r="BW62" s="45"/>
      <c r="BX62" s="45"/>
      <c r="BY62" s="45"/>
      <c r="BZ62" s="45"/>
      <c r="CA62" s="45"/>
      <c r="CB62" s="45"/>
      <c r="CC62" s="45"/>
      <c r="CD62" s="45"/>
      <c r="CE62" s="45"/>
      <c r="CF62" s="45"/>
      <c r="CG62" s="45"/>
      <c r="CH62" s="45"/>
      <c r="CI62" s="45"/>
      <c r="CJ62" s="45"/>
      <c r="CK62" s="45"/>
      <c r="CL62" s="45"/>
      <c r="CM62" s="45"/>
      <c r="CN62" s="45"/>
      <c r="CO62" s="45"/>
      <c r="CP62" s="45"/>
      <c r="CQ62" s="45"/>
      <c r="CR62" s="45"/>
      <c r="CS62" s="45"/>
      <c r="CT62" s="45"/>
      <c r="CU62" s="45"/>
      <c r="CV62" s="45"/>
    </row>
    <row r="63" spans="1:100" x14ac:dyDescent="0.2">
      <c r="A63" s="43" t="s">
        <v>26</v>
      </c>
      <c r="B63" s="51" t="s">
        <v>99</v>
      </c>
      <c r="C63" s="49" t="s">
        <v>66</v>
      </c>
      <c r="D63" s="43"/>
      <c r="E63" s="43"/>
      <c r="F63" s="43">
        <v>4</v>
      </c>
      <c r="G63" s="43">
        <v>1</v>
      </c>
      <c r="H63" s="43">
        <v>1</v>
      </c>
      <c r="I63" s="43">
        <f>AO63</f>
        <v>1</v>
      </c>
      <c r="J63" s="43">
        <v>36</v>
      </c>
      <c r="K63" s="43">
        <f t="shared" si="76"/>
        <v>36</v>
      </c>
      <c r="L63" s="43">
        <v>36</v>
      </c>
      <c r="M63" s="43">
        <v>2</v>
      </c>
      <c r="N63" s="43">
        <v>18</v>
      </c>
      <c r="O63" s="43">
        <f t="shared" si="60"/>
        <v>34</v>
      </c>
      <c r="P63" s="43">
        <v>16</v>
      </c>
      <c r="Q63" s="43"/>
      <c r="R63" s="43"/>
      <c r="S63" s="43"/>
      <c r="T63" s="43"/>
      <c r="U63" s="43"/>
      <c r="V63" s="43">
        <f t="shared" si="62"/>
        <v>0</v>
      </c>
      <c r="W63" s="43"/>
      <c r="X63" s="43"/>
      <c r="Y63" s="43"/>
      <c r="Z63" s="43"/>
      <c r="AA63" s="43"/>
      <c r="AB63" s="43"/>
      <c r="AC63" s="43"/>
      <c r="AD63" s="43">
        <f t="shared" si="65"/>
        <v>0</v>
      </c>
      <c r="AE63" s="43"/>
      <c r="AF63" s="43"/>
      <c r="AG63" s="43"/>
      <c r="AH63" s="43"/>
      <c r="AI63" s="43"/>
      <c r="AJ63" s="43"/>
      <c r="AK63" s="43"/>
      <c r="AL63" s="43">
        <f t="shared" si="67"/>
        <v>0</v>
      </c>
      <c r="AM63" s="43"/>
      <c r="AN63" s="43"/>
      <c r="AO63" s="43">
        <v>1</v>
      </c>
      <c r="AP63" s="43"/>
      <c r="AQ63" s="43"/>
      <c r="AR63" s="43"/>
      <c r="AS63" s="43"/>
      <c r="AT63" s="43">
        <f t="shared" si="69"/>
        <v>18</v>
      </c>
      <c r="AU63" s="43">
        <v>2</v>
      </c>
      <c r="AV63" s="43">
        <v>16</v>
      </c>
      <c r="AW63" s="43"/>
      <c r="AX63" s="43"/>
      <c r="AY63" s="43"/>
      <c r="AZ63" s="43"/>
      <c r="BA63" s="43"/>
      <c r="BB63" s="43"/>
      <c r="BC63" s="43"/>
      <c r="BD63" s="43"/>
      <c r="BE63" s="43"/>
      <c r="BF63" s="43"/>
      <c r="BG63" s="43"/>
      <c r="BH63" s="43"/>
      <c r="BI63" s="43"/>
      <c r="BJ63" s="43"/>
      <c r="BK63" s="43"/>
      <c r="BL63" s="43"/>
      <c r="BM63" s="45"/>
      <c r="BN63" s="45"/>
      <c r="BO63" s="45"/>
      <c r="BP63" s="45"/>
      <c r="BQ63" s="45"/>
      <c r="BR63" s="45"/>
      <c r="BS63" s="45"/>
      <c r="BT63" s="45"/>
      <c r="BU63" s="45"/>
      <c r="BV63" s="45"/>
      <c r="BW63" s="45"/>
      <c r="BX63" s="45"/>
      <c r="BY63" s="45"/>
      <c r="BZ63" s="45"/>
      <c r="CA63" s="45"/>
      <c r="CB63" s="45"/>
      <c r="CC63" s="45"/>
      <c r="CD63" s="45"/>
      <c r="CE63" s="45"/>
      <c r="CF63" s="45"/>
      <c r="CG63" s="45"/>
      <c r="CH63" s="45"/>
      <c r="CI63" s="45"/>
      <c r="CJ63" s="45"/>
      <c r="CK63" s="45"/>
      <c r="CL63" s="45"/>
      <c r="CM63" s="45"/>
      <c r="CN63" s="45"/>
      <c r="CO63" s="45"/>
      <c r="CP63" s="45"/>
      <c r="CQ63" s="45"/>
      <c r="CR63" s="45"/>
      <c r="CS63" s="45"/>
      <c r="CT63" s="45"/>
      <c r="CU63" s="45"/>
      <c r="CV63" s="45"/>
    </row>
    <row r="64" spans="1:100" x14ac:dyDescent="0.2">
      <c r="A64" s="4" t="s">
        <v>84</v>
      </c>
      <c r="B64" s="46"/>
      <c r="C64" s="46"/>
      <c r="D64" s="46"/>
      <c r="E64" s="46"/>
      <c r="F64" s="47"/>
      <c r="G64" s="43">
        <v>6</v>
      </c>
      <c r="H64" s="43">
        <v>6</v>
      </c>
      <c r="I64" s="38">
        <f>Q64+Y64+AG64+AO64+AW64+BE64</f>
        <v>6</v>
      </c>
      <c r="J64" s="43">
        <v>36</v>
      </c>
      <c r="K64" s="43">
        <f>J64*G64</f>
        <v>216</v>
      </c>
      <c r="L64" s="43">
        <f>J64*H64</f>
        <v>216</v>
      </c>
      <c r="M64" s="43">
        <v>12</v>
      </c>
      <c r="N64" s="43">
        <f>(G64*J64)-M64</f>
        <v>204</v>
      </c>
      <c r="O64" s="43"/>
      <c r="P64" s="43"/>
      <c r="Q64" s="43">
        <f>Q65</f>
        <v>0</v>
      </c>
      <c r="R64" s="43">
        <f t="shared" ref="R64:BL64" si="80">R65</f>
        <v>0</v>
      </c>
      <c r="S64" s="43">
        <f t="shared" si="80"/>
        <v>0</v>
      </c>
      <c r="T64" s="43">
        <f t="shared" si="80"/>
        <v>0</v>
      </c>
      <c r="U64" s="43">
        <f t="shared" si="80"/>
        <v>0</v>
      </c>
      <c r="V64" s="43">
        <f t="shared" si="80"/>
        <v>0</v>
      </c>
      <c r="W64" s="43">
        <f t="shared" si="80"/>
        <v>0</v>
      </c>
      <c r="X64" s="43">
        <f t="shared" si="80"/>
        <v>0</v>
      </c>
      <c r="Y64" s="43">
        <f t="shared" si="80"/>
        <v>0</v>
      </c>
      <c r="Z64" s="43">
        <f t="shared" si="80"/>
        <v>0</v>
      </c>
      <c r="AA64" s="43">
        <f t="shared" si="80"/>
        <v>0</v>
      </c>
      <c r="AB64" s="43">
        <f t="shared" si="80"/>
        <v>0</v>
      </c>
      <c r="AC64" s="43">
        <f t="shared" si="80"/>
        <v>0</v>
      </c>
      <c r="AD64" s="43">
        <f t="shared" si="80"/>
        <v>0</v>
      </c>
      <c r="AE64" s="43">
        <f t="shared" si="80"/>
        <v>0</v>
      </c>
      <c r="AF64" s="43">
        <f t="shared" si="80"/>
        <v>0</v>
      </c>
      <c r="AG64" s="43">
        <f t="shared" si="80"/>
        <v>0</v>
      </c>
      <c r="AH64" s="43">
        <f t="shared" si="80"/>
        <v>0</v>
      </c>
      <c r="AI64" s="43">
        <f t="shared" si="80"/>
        <v>0</v>
      </c>
      <c r="AJ64" s="43">
        <f t="shared" si="80"/>
        <v>0</v>
      </c>
      <c r="AK64" s="43">
        <f t="shared" si="80"/>
        <v>0</v>
      </c>
      <c r="AL64" s="43">
        <f t="shared" si="80"/>
        <v>0</v>
      </c>
      <c r="AM64" s="43">
        <f t="shared" si="80"/>
        <v>0</v>
      </c>
      <c r="AN64" s="43">
        <f t="shared" si="80"/>
        <v>0</v>
      </c>
      <c r="AO64" s="43">
        <f t="shared" si="80"/>
        <v>0</v>
      </c>
      <c r="AP64" s="43">
        <f t="shared" si="80"/>
        <v>0</v>
      </c>
      <c r="AQ64" s="43">
        <f t="shared" si="80"/>
        <v>0</v>
      </c>
      <c r="AR64" s="43">
        <f t="shared" si="80"/>
        <v>0</v>
      </c>
      <c r="AS64" s="43">
        <f t="shared" si="80"/>
        <v>0</v>
      </c>
      <c r="AT64" s="43">
        <f t="shared" si="80"/>
        <v>0</v>
      </c>
      <c r="AU64" s="43">
        <f t="shared" si="80"/>
        <v>0</v>
      </c>
      <c r="AV64" s="43">
        <f t="shared" si="80"/>
        <v>0</v>
      </c>
      <c r="AW64" s="43">
        <f t="shared" si="80"/>
        <v>0</v>
      </c>
      <c r="AX64" s="43">
        <f t="shared" si="80"/>
        <v>0</v>
      </c>
      <c r="AY64" s="43">
        <f t="shared" si="80"/>
        <v>0</v>
      </c>
      <c r="AZ64" s="43">
        <f t="shared" si="80"/>
        <v>0</v>
      </c>
      <c r="BA64" s="43">
        <f t="shared" si="80"/>
        <v>0</v>
      </c>
      <c r="BB64" s="43">
        <f t="shared" si="80"/>
        <v>0</v>
      </c>
      <c r="BC64" s="43">
        <f t="shared" si="80"/>
        <v>0</v>
      </c>
      <c r="BD64" s="43">
        <f t="shared" si="80"/>
        <v>0</v>
      </c>
      <c r="BE64" s="43">
        <f t="shared" si="80"/>
        <v>6</v>
      </c>
      <c r="BF64" s="43">
        <f t="shared" si="80"/>
        <v>0</v>
      </c>
      <c r="BG64" s="43">
        <f t="shared" si="80"/>
        <v>0</v>
      </c>
      <c r="BH64" s="43">
        <f t="shared" si="80"/>
        <v>0</v>
      </c>
      <c r="BI64" s="43">
        <f t="shared" si="80"/>
        <v>10</v>
      </c>
      <c r="BJ64" s="43">
        <f t="shared" si="80"/>
        <v>204</v>
      </c>
      <c r="BK64" s="43">
        <f t="shared" si="80"/>
        <v>2</v>
      </c>
      <c r="BL64" s="43">
        <f t="shared" si="80"/>
        <v>0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5"/>
      <c r="CA64" s="45"/>
      <c r="CB64" s="45"/>
      <c r="CC64" s="45"/>
      <c r="CD64" s="45"/>
      <c r="CE64" s="45"/>
      <c r="CF64" s="45"/>
      <c r="CG64" s="45"/>
      <c r="CH64" s="45"/>
      <c r="CI64" s="45"/>
      <c r="CJ64" s="45"/>
      <c r="CK64" s="45"/>
      <c r="CL64" s="45"/>
      <c r="CM64" s="45"/>
      <c r="CN64" s="45"/>
      <c r="CO64" s="45"/>
      <c r="CP64" s="45"/>
      <c r="CQ64" s="45"/>
      <c r="CR64" s="45"/>
      <c r="CS64" s="45"/>
      <c r="CT64" s="45"/>
      <c r="CU64" s="45"/>
      <c r="CV64" s="45"/>
    </row>
    <row r="65" spans="1:100" x14ac:dyDescent="0.2">
      <c r="A65" s="43" t="s">
        <v>26</v>
      </c>
      <c r="B65" s="51" t="s">
        <v>86</v>
      </c>
      <c r="C65" s="49" t="s">
        <v>85</v>
      </c>
      <c r="D65" s="43">
        <v>6</v>
      </c>
      <c r="E65" s="43"/>
      <c r="F65" s="43"/>
      <c r="G65" s="43">
        <v>6</v>
      </c>
      <c r="H65" s="43">
        <v>6</v>
      </c>
      <c r="I65" s="43">
        <f>Q65+Y65+AG65+AO65+AW65+BE65</f>
        <v>6</v>
      </c>
      <c r="J65" s="43">
        <v>36</v>
      </c>
      <c r="K65" s="43">
        <f>J65*G65</f>
        <v>216</v>
      </c>
      <c r="L65" s="43">
        <f>J65*H65</f>
        <v>216</v>
      </c>
      <c r="M65" s="43">
        <v>12</v>
      </c>
      <c r="N65" s="43">
        <f>(G65*J65)-M65</f>
        <v>204</v>
      </c>
      <c r="O65" s="43"/>
      <c r="P65" s="43"/>
      <c r="Q65" s="43"/>
      <c r="R65" s="43"/>
      <c r="S65" s="43"/>
      <c r="T65" s="43"/>
      <c r="U65" s="43"/>
      <c r="V65" s="43">
        <f t="shared" si="62"/>
        <v>0</v>
      </c>
      <c r="W65" s="43"/>
      <c r="X65" s="43"/>
      <c r="Y65" s="43"/>
      <c r="Z65" s="43"/>
      <c r="AA65" s="43"/>
      <c r="AB65" s="43"/>
      <c r="AC65" s="43"/>
      <c r="AD65" s="43">
        <f t="shared" si="65"/>
        <v>0</v>
      </c>
      <c r="AE65" s="43"/>
      <c r="AF65" s="43"/>
      <c r="AG65" s="43"/>
      <c r="AH65" s="43"/>
      <c r="AI65" s="43"/>
      <c r="AJ65" s="43"/>
      <c r="AK65" s="43"/>
      <c r="AL65" s="43">
        <f t="shared" si="67"/>
        <v>0</v>
      </c>
      <c r="AM65" s="43"/>
      <c r="AN65" s="43"/>
      <c r="AO65" s="43"/>
      <c r="AP65" s="43"/>
      <c r="AQ65" s="43"/>
      <c r="AR65" s="43"/>
      <c r="AS65" s="43"/>
      <c r="AT65" s="43">
        <f t="shared" si="69"/>
        <v>0</v>
      </c>
      <c r="AU65" s="43"/>
      <c r="AV65" s="43"/>
      <c r="AW65" s="43"/>
      <c r="AX65" s="43"/>
      <c r="AY65" s="43"/>
      <c r="AZ65" s="43"/>
      <c r="BA65" s="43"/>
      <c r="BB65" s="43"/>
      <c r="BC65" s="43"/>
      <c r="BD65" s="43"/>
      <c r="BE65" s="43">
        <v>6</v>
      </c>
      <c r="BF65" s="43"/>
      <c r="BG65" s="43"/>
      <c r="BH65" s="43"/>
      <c r="BI65" s="43">
        <v>10</v>
      </c>
      <c r="BJ65" s="43">
        <f>(BE65*J65)-BI65-BK65</f>
        <v>204</v>
      </c>
      <c r="BK65" s="43">
        <v>2</v>
      </c>
      <c r="BL65" s="43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5"/>
      <c r="CA65" s="45"/>
      <c r="CB65" s="45"/>
      <c r="CC65" s="45"/>
      <c r="CD65" s="45"/>
      <c r="CE65" s="45"/>
      <c r="CF65" s="45"/>
      <c r="CG65" s="45"/>
      <c r="CH65" s="45"/>
      <c r="CI65" s="45"/>
      <c r="CJ65" s="45"/>
      <c r="CK65" s="45"/>
      <c r="CL65" s="45"/>
      <c r="CM65" s="45"/>
      <c r="CN65" s="45"/>
      <c r="CO65" s="45"/>
      <c r="CP65" s="45"/>
      <c r="CQ65" s="45"/>
      <c r="CR65" s="45"/>
      <c r="CS65" s="45"/>
      <c r="CT65" s="45"/>
      <c r="CU65" s="45"/>
      <c r="CV65" s="45"/>
    </row>
    <row r="66" spans="1:100" x14ac:dyDescent="0.2">
      <c r="A66" s="7"/>
      <c r="B66" s="57"/>
      <c r="C66" s="5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45"/>
      <c r="BN66" s="45"/>
      <c r="BO66" s="45"/>
      <c r="BP66" s="45"/>
      <c r="BQ66" s="45"/>
      <c r="BR66" s="45"/>
      <c r="BS66" s="45"/>
      <c r="BT66" s="45"/>
      <c r="BU66" s="45"/>
      <c r="BV66" s="45"/>
      <c r="BW66" s="45"/>
      <c r="BX66" s="45"/>
      <c r="BY66" s="45"/>
      <c r="BZ66" s="45"/>
      <c r="CA66" s="45"/>
      <c r="CB66" s="45"/>
      <c r="CC66" s="45"/>
      <c r="CD66" s="45"/>
      <c r="CE66" s="45"/>
      <c r="CF66" s="45"/>
      <c r="CG66" s="45"/>
      <c r="CH66" s="45"/>
      <c r="CI66" s="45"/>
      <c r="CJ66" s="45"/>
      <c r="CK66" s="45"/>
      <c r="CL66" s="45"/>
      <c r="CM66" s="45"/>
      <c r="CN66" s="45"/>
      <c r="CO66" s="45"/>
      <c r="CP66" s="45"/>
      <c r="CQ66" s="45"/>
      <c r="CR66" s="45"/>
      <c r="CS66" s="45"/>
      <c r="CT66" s="45"/>
      <c r="CU66" s="45"/>
      <c r="CV66" s="45"/>
    </row>
    <row r="67" spans="1:100" x14ac:dyDescent="0.2">
      <c r="A67" s="7"/>
      <c r="B67" s="57"/>
      <c r="C67" s="58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</row>
    <row r="68" spans="1:100" x14ac:dyDescent="0.2">
      <c r="A68" s="7"/>
      <c r="B68" s="57"/>
      <c r="C68" s="5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45"/>
      <c r="BN68" s="45"/>
      <c r="BO68" s="45"/>
      <c r="BP68" s="45"/>
      <c r="BQ68" s="45"/>
      <c r="BR68" s="45"/>
      <c r="BS68" s="45"/>
      <c r="BT68" s="45"/>
      <c r="BU68" s="45"/>
      <c r="BV68" s="45"/>
      <c r="BW68" s="45"/>
      <c r="BX68" s="45"/>
      <c r="BY68" s="45"/>
      <c r="BZ68" s="45"/>
      <c r="CA68" s="45"/>
      <c r="CB68" s="45"/>
      <c r="CC68" s="45"/>
      <c r="CD68" s="45"/>
      <c r="CE68" s="45"/>
      <c r="CF68" s="45"/>
      <c r="CG68" s="45"/>
      <c r="CH68" s="45"/>
      <c r="CI68" s="45"/>
      <c r="CJ68" s="45"/>
      <c r="CK68" s="45"/>
      <c r="CL68" s="45"/>
      <c r="CM68" s="45"/>
      <c r="CN68" s="45"/>
      <c r="CO68" s="45"/>
      <c r="CP68" s="45"/>
      <c r="CQ68" s="45"/>
      <c r="CR68" s="45"/>
      <c r="CS68" s="45"/>
      <c r="CT68" s="45"/>
      <c r="CU68" s="45"/>
      <c r="CV68" s="45"/>
    </row>
    <row r="69" spans="1:100" x14ac:dyDescent="0.2">
      <c r="A69" s="7"/>
      <c r="B69" s="57"/>
      <c r="C69" s="58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</row>
    <row r="70" spans="1:100" x14ac:dyDescent="0.2">
      <c r="A70" s="7"/>
      <c r="B70" s="57"/>
      <c r="C70" s="5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</row>
    <row r="71" spans="1:100" x14ac:dyDescent="0.2">
      <c r="A71" s="7"/>
      <c r="B71" s="57"/>
      <c r="C71" s="58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</row>
    <row r="72" spans="1:100" x14ac:dyDescent="0.2">
      <c r="A72" s="7"/>
      <c r="B72" s="57"/>
      <c r="C72" s="58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</row>
    <row r="73" spans="1:100" x14ac:dyDescent="0.2">
      <c r="A73" s="7"/>
      <c r="B73" s="57"/>
      <c r="C73" s="58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</row>
    <row r="74" spans="1:100" x14ac:dyDescent="0.2">
      <c r="A74" s="7"/>
      <c r="B74" s="57"/>
      <c r="C74" s="5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</row>
    <row r="75" spans="1:100" x14ac:dyDescent="0.2">
      <c r="A75" s="7"/>
      <c r="B75" s="57"/>
      <c r="C75" s="5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</row>
    <row r="76" spans="1:100" x14ac:dyDescent="0.2">
      <c r="A76" s="7"/>
      <c r="B76" s="57"/>
      <c r="C76" s="58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</row>
    <row r="77" spans="1:100" x14ac:dyDescent="0.2">
      <c r="A77" s="7"/>
      <c r="B77" s="57"/>
      <c r="C77" s="58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</row>
    <row r="78" spans="1:100" x14ac:dyDescent="0.2">
      <c r="A78" s="7"/>
      <c r="B78" s="57"/>
      <c r="C78" s="58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</row>
    <row r="79" spans="1:100" x14ac:dyDescent="0.2">
      <c r="A79" s="7"/>
      <c r="B79" s="57"/>
      <c r="C79" s="58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</row>
    <row r="80" spans="1:100" x14ac:dyDescent="0.2">
      <c r="A80" s="7"/>
      <c r="B80" s="57"/>
      <c r="C80" s="58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</row>
    <row r="81" spans="1:100" x14ac:dyDescent="0.2">
      <c r="A81" s="7"/>
      <c r="B81" s="57"/>
      <c r="C81" s="58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</row>
    <row r="82" spans="1:100" x14ac:dyDescent="0.2">
      <c r="A82" s="7"/>
      <c r="B82" s="57"/>
      <c r="C82" s="58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</row>
    <row r="83" spans="1:100" x14ac:dyDescent="0.2">
      <c r="A83" s="7"/>
      <c r="B83" s="5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</row>
    <row r="84" spans="1:100" x14ac:dyDescent="0.2">
      <c r="A84" s="7"/>
      <c r="B84" s="5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</row>
    <row r="85" spans="1:100" x14ac:dyDescent="0.2">
      <c r="A85" s="7"/>
      <c r="B85" s="5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</row>
    <row r="86" spans="1:100" x14ac:dyDescent="0.2">
      <c r="A86" s="7"/>
      <c r="B86" s="5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</row>
    <row r="87" spans="1:100" x14ac:dyDescent="0.2">
      <c r="A87" s="7"/>
      <c r="B87" s="5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</row>
    <row r="88" spans="1:100" x14ac:dyDescent="0.2">
      <c r="A88" s="7"/>
      <c r="B88" s="5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</row>
    <row r="89" spans="1:100" x14ac:dyDescent="0.2">
      <c r="A89" s="7"/>
      <c r="B89" s="5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</row>
    <row r="90" spans="1:100" x14ac:dyDescent="0.2">
      <c r="A90" s="7"/>
      <c r="B90" s="5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</row>
    <row r="91" spans="1:100" x14ac:dyDescent="0.2">
      <c r="A91" s="7"/>
      <c r="B91" s="5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45"/>
      <c r="BN91" s="45"/>
      <c r="BO91" s="45"/>
      <c r="BP91" s="45"/>
      <c r="BQ91" s="45"/>
      <c r="BR91" s="45"/>
      <c r="BS91" s="45"/>
      <c r="BT91" s="45"/>
      <c r="BU91" s="45"/>
      <c r="BV91" s="45"/>
      <c r="BW91" s="45"/>
      <c r="BX91" s="45"/>
      <c r="BY91" s="45"/>
      <c r="BZ91" s="45"/>
      <c r="CA91" s="45"/>
      <c r="CB91" s="45"/>
      <c r="CC91" s="45"/>
      <c r="CD91" s="45"/>
      <c r="CE91" s="45"/>
      <c r="CF91" s="45"/>
      <c r="CG91" s="45"/>
      <c r="CH91" s="45"/>
      <c r="CI91" s="45"/>
      <c r="CJ91" s="45"/>
      <c r="CK91" s="45"/>
      <c r="CL91" s="45"/>
      <c r="CM91" s="45"/>
      <c r="CN91" s="45"/>
      <c r="CO91" s="45"/>
      <c r="CP91" s="45"/>
      <c r="CQ91" s="45"/>
      <c r="CR91" s="45"/>
      <c r="CS91" s="45"/>
      <c r="CT91" s="45"/>
      <c r="CU91" s="45"/>
      <c r="CV91" s="45"/>
    </row>
    <row r="92" spans="1:100" x14ac:dyDescent="0.2">
      <c r="A92" s="7"/>
      <c r="B92" s="5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45"/>
      <c r="BN92" s="45"/>
      <c r="BO92" s="45"/>
      <c r="BP92" s="45"/>
      <c r="BQ92" s="45"/>
      <c r="BR92" s="45"/>
      <c r="BS92" s="45"/>
      <c r="BT92" s="45"/>
      <c r="BU92" s="45"/>
      <c r="BV92" s="45"/>
      <c r="BW92" s="45"/>
      <c r="BX92" s="45"/>
      <c r="BY92" s="45"/>
      <c r="BZ92" s="45"/>
      <c r="CA92" s="45"/>
      <c r="CB92" s="45"/>
      <c r="CC92" s="45"/>
      <c r="CD92" s="45"/>
      <c r="CE92" s="45"/>
      <c r="CF92" s="45"/>
      <c r="CG92" s="45"/>
      <c r="CH92" s="45"/>
      <c r="CI92" s="45"/>
      <c r="CJ92" s="45"/>
      <c r="CK92" s="45"/>
      <c r="CL92" s="45"/>
      <c r="CM92" s="45"/>
      <c r="CN92" s="45"/>
      <c r="CO92" s="45"/>
      <c r="CP92" s="45"/>
      <c r="CQ92" s="45"/>
      <c r="CR92" s="45"/>
      <c r="CS92" s="45"/>
      <c r="CT92" s="45"/>
      <c r="CU92" s="45"/>
      <c r="CV92" s="45"/>
    </row>
    <row r="93" spans="1:100" x14ac:dyDescent="0.2">
      <c r="A93" s="7"/>
      <c r="B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45"/>
      <c r="BN93" s="45"/>
      <c r="BO93" s="45"/>
      <c r="BP93" s="45"/>
      <c r="BQ93" s="45"/>
      <c r="BR93" s="45"/>
      <c r="BS93" s="45"/>
      <c r="BT93" s="45"/>
      <c r="BU93" s="45"/>
      <c r="BV93" s="45"/>
      <c r="BW93" s="45"/>
      <c r="BX93" s="45"/>
      <c r="BY93" s="45"/>
      <c r="BZ93" s="45"/>
      <c r="CA93" s="45"/>
      <c r="CB93" s="45"/>
      <c r="CC93" s="45"/>
      <c r="CD93" s="45"/>
      <c r="CE93" s="45"/>
      <c r="CF93" s="45"/>
      <c r="CG93" s="45"/>
      <c r="CH93" s="45"/>
      <c r="CI93" s="45"/>
      <c r="CJ93" s="45"/>
      <c r="CK93" s="45"/>
      <c r="CL93" s="45"/>
      <c r="CM93" s="45"/>
      <c r="CN93" s="45"/>
      <c r="CO93" s="45"/>
      <c r="CP93" s="45"/>
      <c r="CQ93" s="45"/>
      <c r="CR93" s="45"/>
      <c r="CS93" s="45"/>
      <c r="CT93" s="45"/>
      <c r="CU93" s="45"/>
      <c r="CV93" s="45"/>
    </row>
    <row r="94" spans="1:100" x14ac:dyDescent="0.2">
      <c r="A94" s="7"/>
      <c r="B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45"/>
      <c r="BN94" s="45"/>
      <c r="BO94" s="45"/>
      <c r="BP94" s="45"/>
      <c r="BQ94" s="45"/>
      <c r="BR94" s="45"/>
      <c r="BS94" s="45"/>
      <c r="BT94" s="45"/>
      <c r="BU94" s="45"/>
      <c r="BV94" s="45"/>
      <c r="BW94" s="45"/>
      <c r="BX94" s="45"/>
      <c r="BY94" s="45"/>
      <c r="BZ94" s="45"/>
      <c r="CA94" s="45"/>
      <c r="CB94" s="45"/>
      <c r="CC94" s="45"/>
      <c r="CD94" s="45"/>
      <c r="CE94" s="45"/>
      <c r="CF94" s="45"/>
      <c r="CG94" s="45"/>
      <c r="CH94" s="45"/>
      <c r="CI94" s="45"/>
      <c r="CJ94" s="45"/>
      <c r="CK94" s="45"/>
      <c r="CL94" s="45"/>
      <c r="CM94" s="45"/>
      <c r="CN94" s="45"/>
      <c r="CO94" s="45"/>
      <c r="CP94" s="45"/>
      <c r="CQ94" s="45"/>
      <c r="CR94" s="45"/>
      <c r="CS94" s="45"/>
      <c r="CT94" s="45"/>
      <c r="CU94" s="45"/>
      <c r="CV94" s="45"/>
    </row>
    <row r="95" spans="1:100" x14ac:dyDescent="0.2">
      <c r="A95" s="7"/>
      <c r="B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45"/>
      <c r="BN95" s="45"/>
      <c r="BO95" s="45"/>
      <c r="BP95" s="45"/>
      <c r="BQ95" s="45"/>
      <c r="BR95" s="45"/>
      <c r="BS95" s="45"/>
      <c r="BT95" s="45"/>
      <c r="BU95" s="45"/>
      <c r="BV95" s="45"/>
      <c r="BW95" s="45"/>
      <c r="BX95" s="45"/>
      <c r="BY95" s="45"/>
      <c r="BZ95" s="45"/>
      <c r="CA95" s="45"/>
      <c r="CB95" s="45"/>
      <c r="CC95" s="45"/>
      <c r="CD95" s="45"/>
      <c r="CE95" s="45"/>
      <c r="CF95" s="45"/>
      <c r="CG95" s="45"/>
      <c r="CH95" s="45"/>
      <c r="CI95" s="45"/>
      <c r="CJ95" s="45"/>
      <c r="CK95" s="45"/>
      <c r="CL95" s="45"/>
      <c r="CM95" s="45"/>
      <c r="CN95" s="45"/>
      <c r="CO95" s="45"/>
      <c r="CP95" s="45"/>
      <c r="CQ95" s="45"/>
      <c r="CR95" s="45"/>
      <c r="CS95" s="45"/>
      <c r="CT95" s="45"/>
      <c r="CU95" s="45"/>
      <c r="CV95" s="45"/>
    </row>
    <row r="96" spans="1:100" x14ac:dyDescent="0.2">
      <c r="A96" s="7"/>
      <c r="B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45"/>
      <c r="BN96" s="45"/>
      <c r="BO96" s="45"/>
      <c r="BP96" s="45"/>
      <c r="BQ96" s="45"/>
      <c r="BR96" s="45"/>
      <c r="BS96" s="45"/>
      <c r="BT96" s="45"/>
      <c r="BU96" s="45"/>
      <c r="BV96" s="45"/>
      <c r="BW96" s="45"/>
      <c r="BX96" s="45"/>
      <c r="BY96" s="45"/>
      <c r="BZ96" s="45"/>
      <c r="CA96" s="45"/>
      <c r="CB96" s="45"/>
      <c r="CC96" s="45"/>
      <c r="CD96" s="45"/>
      <c r="CE96" s="45"/>
      <c r="CF96" s="45"/>
      <c r="CG96" s="45"/>
      <c r="CH96" s="45"/>
      <c r="CI96" s="45"/>
      <c r="CJ96" s="45"/>
      <c r="CK96" s="45"/>
      <c r="CL96" s="45"/>
      <c r="CM96" s="45"/>
      <c r="CN96" s="45"/>
      <c r="CO96" s="45"/>
      <c r="CP96" s="45"/>
      <c r="CQ96" s="45"/>
      <c r="CR96" s="45"/>
      <c r="CS96" s="45"/>
      <c r="CT96" s="45"/>
      <c r="CU96" s="45"/>
      <c r="CV96" s="45"/>
    </row>
    <row r="97" spans="1:100" x14ac:dyDescent="0.2">
      <c r="A97" s="7"/>
      <c r="B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45"/>
      <c r="BN97" s="45"/>
      <c r="BO97" s="45"/>
      <c r="BP97" s="45"/>
      <c r="BQ97" s="45"/>
      <c r="BR97" s="45"/>
      <c r="BS97" s="45"/>
      <c r="BT97" s="45"/>
      <c r="BU97" s="45"/>
      <c r="BV97" s="45"/>
      <c r="BW97" s="45"/>
      <c r="BX97" s="45"/>
      <c r="BY97" s="45"/>
      <c r="BZ97" s="45"/>
      <c r="CA97" s="45"/>
      <c r="CB97" s="45"/>
      <c r="CC97" s="45"/>
      <c r="CD97" s="45"/>
      <c r="CE97" s="45"/>
      <c r="CF97" s="45"/>
      <c r="CG97" s="45"/>
      <c r="CH97" s="45"/>
      <c r="CI97" s="45"/>
      <c r="CJ97" s="45"/>
      <c r="CK97" s="45"/>
      <c r="CL97" s="45"/>
      <c r="CM97" s="45"/>
      <c r="CN97" s="45"/>
      <c r="CO97" s="45"/>
      <c r="CP97" s="45"/>
      <c r="CQ97" s="45"/>
      <c r="CR97" s="45"/>
      <c r="CS97" s="45"/>
      <c r="CT97" s="45"/>
      <c r="CU97" s="45"/>
      <c r="CV97" s="45"/>
    </row>
    <row r="98" spans="1:100" x14ac:dyDescent="0.2">
      <c r="A98" s="7"/>
      <c r="B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45"/>
      <c r="BN98" s="45"/>
      <c r="BO98" s="45"/>
      <c r="BP98" s="45"/>
      <c r="BQ98" s="45"/>
      <c r="BR98" s="45"/>
      <c r="BS98" s="45"/>
      <c r="BT98" s="45"/>
      <c r="BU98" s="45"/>
      <c r="BV98" s="45"/>
      <c r="BW98" s="45"/>
      <c r="BX98" s="45"/>
      <c r="BY98" s="45"/>
      <c r="BZ98" s="45"/>
      <c r="CA98" s="45"/>
      <c r="CB98" s="45"/>
      <c r="CC98" s="45"/>
      <c r="CD98" s="45"/>
      <c r="CE98" s="45"/>
      <c r="CF98" s="45"/>
      <c r="CG98" s="45"/>
      <c r="CH98" s="45"/>
      <c r="CI98" s="45"/>
      <c r="CJ98" s="45"/>
      <c r="CK98" s="45"/>
      <c r="CL98" s="45"/>
      <c r="CM98" s="45"/>
      <c r="CN98" s="45"/>
      <c r="CO98" s="45"/>
      <c r="CP98" s="45"/>
      <c r="CQ98" s="45"/>
      <c r="CR98" s="45"/>
      <c r="CS98" s="45"/>
      <c r="CT98" s="45"/>
      <c r="CU98" s="45"/>
      <c r="CV98" s="45"/>
    </row>
    <row r="99" spans="1:100" x14ac:dyDescent="0.2">
      <c r="A99" s="7"/>
      <c r="B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45"/>
      <c r="BN99" s="45"/>
      <c r="BO99" s="45"/>
      <c r="BP99" s="45"/>
      <c r="BQ99" s="45"/>
      <c r="BR99" s="45"/>
      <c r="BS99" s="45"/>
      <c r="BT99" s="45"/>
      <c r="BU99" s="45"/>
      <c r="BV99" s="45"/>
      <c r="BW99" s="45"/>
      <c r="BX99" s="45"/>
      <c r="BY99" s="45"/>
      <c r="BZ99" s="45"/>
      <c r="CA99" s="45"/>
      <c r="CB99" s="45"/>
      <c r="CC99" s="45"/>
      <c r="CD99" s="45"/>
      <c r="CE99" s="45"/>
      <c r="CF99" s="45"/>
      <c r="CG99" s="45"/>
      <c r="CH99" s="45"/>
      <c r="CI99" s="45"/>
      <c r="CJ99" s="45"/>
      <c r="CK99" s="45"/>
      <c r="CL99" s="45"/>
      <c r="CM99" s="45"/>
      <c r="CN99" s="45"/>
      <c r="CO99" s="45"/>
      <c r="CP99" s="45"/>
      <c r="CQ99" s="45"/>
      <c r="CR99" s="45"/>
      <c r="CS99" s="45"/>
      <c r="CT99" s="45"/>
      <c r="CU99" s="45"/>
      <c r="CV99" s="45"/>
    </row>
    <row r="100" spans="1:100" x14ac:dyDescent="0.2">
      <c r="A100" s="7"/>
      <c r="B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45"/>
      <c r="BN100" s="45"/>
      <c r="BO100" s="45"/>
      <c r="BP100" s="45"/>
      <c r="BQ100" s="45"/>
      <c r="BR100" s="45"/>
      <c r="BS100" s="45"/>
      <c r="BT100" s="45"/>
      <c r="BU100" s="45"/>
      <c r="BV100" s="45"/>
      <c r="BW100" s="45"/>
      <c r="BX100" s="45"/>
      <c r="BY100" s="45"/>
      <c r="BZ100" s="45"/>
      <c r="CA100" s="45"/>
      <c r="CB100" s="45"/>
      <c r="CC100" s="45"/>
      <c r="CD100" s="45"/>
      <c r="CE100" s="45"/>
      <c r="CF100" s="45"/>
      <c r="CG100" s="45"/>
      <c r="CH100" s="45"/>
      <c r="CI100" s="45"/>
      <c r="CJ100" s="45"/>
      <c r="CK100" s="45"/>
      <c r="CL100" s="45"/>
      <c r="CM100" s="45"/>
      <c r="CN100" s="45"/>
      <c r="CO100" s="45"/>
      <c r="CP100" s="45"/>
      <c r="CQ100" s="45"/>
      <c r="CR100" s="45"/>
      <c r="CS100" s="45"/>
      <c r="CT100" s="45"/>
      <c r="CU100" s="45"/>
      <c r="CV100" s="45"/>
    </row>
    <row r="101" spans="1:100" x14ac:dyDescent="0.2">
      <c r="A101" s="7"/>
      <c r="B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45"/>
      <c r="BN101" s="45"/>
      <c r="BO101" s="45"/>
      <c r="BP101" s="45"/>
      <c r="BQ101" s="45"/>
      <c r="BR101" s="45"/>
      <c r="BS101" s="45"/>
      <c r="BT101" s="45"/>
      <c r="BU101" s="45"/>
      <c r="BV101" s="45"/>
      <c r="BW101" s="45"/>
      <c r="BX101" s="45"/>
      <c r="BY101" s="45"/>
      <c r="BZ101" s="45"/>
      <c r="CA101" s="45"/>
      <c r="CB101" s="45"/>
      <c r="CC101" s="45"/>
      <c r="CD101" s="45"/>
      <c r="CE101" s="45"/>
      <c r="CF101" s="45"/>
      <c r="CG101" s="45"/>
      <c r="CH101" s="45"/>
      <c r="CI101" s="45"/>
      <c r="CJ101" s="45"/>
      <c r="CK101" s="45"/>
      <c r="CL101" s="45"/>
      <c r="CM101" s="45"/>
      <c r="CN101" s="45"/>
      <c r="CO101" s="45"/>
      <c r="CP101" s="45"/>
      <c r="CQ101" s="45"/>
      <c r="CR101" s="45"/>
      <c r="CS101" s="45"/>
      <c r="CT101" s="45"/>
      <c r="CU101" s="45"/>
      <c r="CV101" s="45"/>
    </row>
    <row r="102" spans="1:100" x14ac:dyDescent="0.2">
      <c r="A102" s="7"/>
      <c r="B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45"/>
      <c r="BN102" s="45"/>
      <c r="BO102" s="45"/>
      <c r="BP102" s="45"/>
      <c r="BQ102" s="45"/>
      <c r="BR102" s="45"/>
      <c r="BS102" s="45"/>
      <c r="BT102" s="45"/>
      <c r="BU102" s="45"/>
      <c r="BV102" s="45"/>
      <c r="BW102" s="45"/>
      <c r="BX102" s="45"/>
      <c r="BY102" s="45"/>
      <c r="BZ102" s="45"/>
      <c r="CA102" s="45"/>
      <c r="CB102" s="45"/>
      <c r="CC102" s="45"/>
      <c r="CD102" s="45"/>
      <c r="CE102" s="45"/>
      <c r="CF102" s="45"/>
      <c r="CG102" s="45"/>
      <c r="CH102" s="45"/>
      <c r="CI102" s="45"/>
      <c r="CJ102" s="45"/>
      <c r="CK102" s="45"/>
      <c r="CL102" s="45"/>
      <c r="CM102" s="45"/>
      <c r="CN102" s="45"/>
      <c r="CO102" s="45"/>
      <c r="CP102" s="45"/>
      <c r="CQ102" s="45"/>
      <c r="CR102" s="45"/>
      <c r="CS102" s="45"/>
      <c r="CT102" s="45"/>
      <c r="CU102" s="45"/>
      <c r="CV102" s="45"/>
    </row>
    <row r="103" spans="1:100" x14ac:dyDescent="0.2">
      <c r="A103" s="7"/>
      <c r="B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45"/>
      <c r="BN103" s="45"/>
      <c r="BO103" s="45"/>
      <c r="BP103" s="45"/>
      <c r="BQ103" s="45"/>
      <c r="BR103" s="45"/>
      <c r="BS103" s="45"/>
      <c r="BT103" s="45"/>
      <c r="BU103" s="45"/>
      <c r="BV103" s="45"/>
      <c r="BW103" s="45"/>
      <c r="BX103" s="45"/>
      <c r="BY103" s="45"/>
      <c r="BZ103" s="45"/>
      <c r="CA103" s="45"/>
      <c r="CB103" s="45"/>
      <c r="CC103" s="45"/>
      <c r="CD103" s="45"/>
      <c r="CE103" s="45"/>
      <c r="CF103" s="45"/>
      <c r="CG103" s="45"/>
      <c r="CH103" s="45"/>
      <c r="CI103" s="45"/>
      <c r="CJ103" s="45"/>
      <c r="CK103" s="45"/>
      <c r="CL103" s="45"/>
      <c r="CM103" s="45"/>
      <c r="CN103" s="45"/>
      <c r="CO103" s="45"/>
      <c r="CP103" s="45"/>
      <c r="CQ103" s="45"/>
      <c r="CR103" s="45"/>
      <c r="CS103" s="45"/>
      <c r="CT103" s="45"/>
      <c r="CU103" s="45"/>
      <c r="CV103" s="45"/>
    </row>
    <row r="104" spans="1:100" x14ac:dyDescent="0.2">
      <c r="A104" s="7"/>
      <c r="B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45"/>
      <c r="BN104" s="45"/>
      <c r="BO104" s="45"/>
      <c r="BP104" s="45"/>
      <c r="BQ104" s="45"/>
      <c r="BR104" s="45"/>
      <c r="BS104" s="45"/>
      <c r="BT104" s="45"/>
      <c r="BU104" s="45"/>
      <c r="BV104" s="45"/>
      <c r="BW104" s="45"/>
      <c r="BX104" s="45"/>
      <c r="BY104" s="45"/>
      <c r="BZ104" s="45"/>
      <c r="CA104" s="45"/>
      <c r="CB104" s="45"/>
      <c r="CC104" s="45"/>
      <c r="CD104" s="45"/>
      <c r="CE104" s="45"/>
      <c r="CF104" s="45"/>
      <c r="CG104" s="45"/>
      <c r="CH104" s="45"/>
      <c r="CI104" s="45"/>
      <c r="CJ104" s="45"/>
      <c r="CK104" s="45"/>
      <c r="CL104" s="45"/>
      <c r="CM104" s="45"/>
      <c r="CN104" s="45"/>
      <c r="CO104" s="45"/>
      <c r="CP104" s="45"/>
      <c r="CQ104" s="45"/>
      <c r="CR104" s="45"/>
      <c r="CS104" s="45"/>
      <c r="CT104" s="45"/>
      <c r="CU104" s="45"/>
      <c r="CV104" s="45"/>
    </row>
    <row r="105" spans="1:100" x14ac:dyDescent="0.2">
      <c r="A105" s="7"/>
      <c r="B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45"/>
      <c r="BN105" s="45"/>
      <c r="BO105" s="45"/>
      <c r="BP105" s="45"/>
      <c r="BQ105" s="45"/>
      <c r="BR105" s="45"/>
      <c r="BS105" s="45"/>
      <c r="BT105" s="45"/>
      <c r="BU105" s="45"/>
      <c r="BV105" s="45"/>
      <c r="BW105" s="45"/>
      <c r="BX105" s="45"/>
      <c r="BY105" s="45"/>
      <c r="BZ105" s="45"/>
      <c r="CA105" s="45"/>
      <c r="CB105" s="45"/>
      <c r="CC105" s="45"/>
      <c r="CD105" s="45"/>
      <c r="CE105" s="45"/>
      <c r="CF105" s="45"/>
      <c r="CG105" s="45"/>
      <c r="CH105" s="45"/>
      <c r="CI105" s="45"/>
      <c r="CJ105" s="45"/>
      <c r="CK105" s="45"/>
      <c r="CL105" s="45"/>
      <c r="CM105" s="45"/>
      <c r="CN105" s="45"/>
      <c r="CO105" s="45"/>
      <c r="CP105" s="45"/>
      <c r="CQ105" s="45"/>
      <c r="CR105" s="45"/>
      <c r="CS105" s="45"/>
      <c r="CT105" s="45"/>
      <c r="CU105" s="45"/>
      <c r="CV105" s="45"/>
    </row>
    <row r="106" spans="1:100" x14ac:dyDescent="0.2">
      <c r="A106" s="7"/>
      <c r="B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45"/>
      <c r="BN106" s="45"/>
      <c r="BO106" s="45"/>
      <c r="BP106" s="45"/>
      <c r="BQ106" s="45"/>
      <c r="BR106" s="45"/>
      <c r="BS106" s="45"/>
      <c r="BT106" s="45"/>
      <c r="BU106" s="45"/>
      <c r="BV106" s="45"/>
      <c r="BW106" s="45"/>
      <c r="BX106" s="45"/>
      <c r="BY106" s="45"/>
      <c r="BZ106" s="45"/>
      <c r="CA106" s="45"/>
      <c r="CB106" s="45"/>
      <c r="CC106" s="45"/>
      <c r="CD106" s="45"/>
      <c r="CE106" s="45"/>
      <c r="CF106" s="45"/>
      <c r="CG106" s="45"/>
      <c r="CH106" s="45"/>
      <c r="CI106" s="45"/>
      <c r="CJ106" s="45"/>
      <c r="CK106" s="45"/>
      <c r="CL106" s="45"/>
      <c r="CM106" s="45"/>
      <c r="CN106" s="45"/>
      <c r="CO106" s="45"/>
      <c r="CP106" s="45"/>
      <c r="CQ106" s="45"/>
      <c r="CR106" s="45"/>
      <c r="CS106" s="45"/>
      <c r="CT106" s="45"/>
      <c r="CU106" s="45"/>
      <c r="CV106" s="45"/>
    </row>
    <row r="107" spans="1:100" x14ac:dyDescent="0.2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45"/>
      <c r="BN107" s="45"/>
      <c r="BO107" s="45"/>
      <c r="BP107" s="45"/>
      <c r="BQ107" s="45"/>
      <c r="BR107" s="45"/>
      <c r="BS107" s="45"/>
      <c r="BT107" s="45"/>
      <c r="BU107" s="45"/>
      <c r="BV107" s="45"/>
      <c r="BW107" s="45"/>
      <c r="BX107" s="45"/>
      <c r="BY107" s="45"/>
      <c r="BZ107" s="45"/>
      <c r="CA107" s="45"/>
      <c r="CB107" s="45"/>
      <c r="CC107" s="45"/>
      <c r="CD107" s="45"/>
      <c r="CE107" s="45"/>
      <c r="CF107" s="45"/>
      <c r="CG107" s="45"/>
      <c r="CH107" s="45"/>
      <c r="CI107" s="45"/>
      <c r="CJ107" s="45"/>
      <c r="CK107" s="45"/>
      <c r="CL107" s="45"/>
      <c r="CM107" s="45"/>
      <c r="CN107" s="45"/>
      <c r="CO107" s="45"/>
      <c r="CP107" s="45"/>
      <c r="CQ107" s="45"/>
      <c r="CR107" s="45"/>
      <c r="CS107" s="45"/>
      <c r="CT107" s="45"/>
      <c r="CU107" s="45"/>
      <c r="CV107" s="45"/>
    </row>
    <row r="108" spans="1:100" x14ac:dyDescent="0.2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45"/>
      <c r="BN108" s="45"/>
      <c r="BO108" s="45"/>
      <c r="BP108" s="45"/>
      <c r="BQ108" s="45"/>
      <c r="BR108" s="45"/>
      <c r="BS108" s="45"/>
      <c r="BT108" s="45"/>
      <c r="BU108" s="45"/>
      <c r="BV108" s="45"/>
      <c r="BW108" s="45"/>
      <c r="BX108" s="45"/>
      <c r="BY108" s="45"/>
      <c r="BZ108" s="45"/>
      <c r="CA108" s="45"/>
      <c r="CB108" s="45"/>
      <c r="CC108" s="45"/>
      <c r="CD108" s="45"/>
      <c r="CE108" s="45"/>
      <c r="CF108" s="45"/>
      <c r="CG108" s="45"/>
      <c r="CH108" s="45"/>
      <c r="CI108" s="45"/>
      <c r="CJ108" s="45"/>
      <c r="CK108" s="45"/>
      <c r="CL108" s="45"/>
      <c r="CM108" s="45"/>
      <c r="CN108" s="45"/>
      <c r="CO108" s="45"/>
      <c r="CP108" s="45"/>
      <c r="CQ108" s="45"/>
      <c r="CR108" s="45"/>
      <c r="CS108" s="45"/>
      <c r="CT108" s="45"/>
      <c r="CU108" s="45"/>
      <c r="CV108" s="45"/>
    </row>
    <row r="109" spans="1:100" x14ac:dyDescent="0.2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45"/>
      <c r="BN109" s="45"/>
      <c r="BO109" s="45"/>
      <c r="BP109" s="45"/>
      <c r="BQ109" s="45"/>
      <c r="BR109" s="45"/>
      <c r="BS109" s="45"/>
      <c r="BT109" s="45"/>
      <c r="BU109" s="45"/>
      <c r="BV109" s="45"/>
      <c r="BW109" s="45"/>
      <c r="BX109" s="45"/>
      <c r="BY109" s="45"/>
      <c r="BZ109" s="45"/>
      <c r="CA109" s="45"/>
      <c r="CB109" s="45"/>
      <c r="CC109" s="45"/>
      <c r="CD109" s="45"/>
      <c r="CE109" s="45"/>
      <c r="CF109" s="45"/>
      <c r="CG109" s="45"/>
      <c r="CH109" s="45"/>
      <c r="CI109" s="45"/>
      <c r="CJ109" s="45"/>
      <c r="CK109" s="45"/>
      <c r="CL109" s="45"/>
      <c r="CM109" s="45"/>
      <c r="CN109" s="45"/>
      <c r="CO109" s="45"/>
      <c r="CP109" s="45"/>
      <c r="CQ109" s="45"/>
      <c r="CR109" s="45"/>
      <c r="CS109" s="45"/>
      <c r="CT109" s="45"/>
      <c r="CU109" s="45"/>
      <c r="CV109" s="45"/>
    </row>
    <row r="110" spans="1:100" x14ac:dyDescent="0.2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45"/>
      <c r="BN110" s="45"/>
      <c r="BO110" s="45"/>
      <c r="BP110" s="45"/>
      <c r="BQ110" s="45"/>
      <c r="BR110" s="45"/>
      <c r="BS110" s="45"/>
      <c r="BT110" s="45"/>
      <c r="BU110" s="45"/>
      <c r="BV110" s="45"/>
      <c r="BW110" s="45"/>
      <c r="BX110" s="45"/>
      <c r="BY110" s="45"/>
      <c r="BZ110" s="45"/>
      <c r="CA110" s="45"/>
      <c r="CB110" s="45"/>
      <c r="CC110" s="45"/>
      <c r="CD110" s="45"/>
      <c r="CE110" s="45"/>
      <c r="CF110" s="45"/>
      <c r="CG110" s="45"/>
      <c r="CH110" s="45"/>
      <c r="CI110" s="45"/>
      <c r="CJ110" s="45"/>
      <c r="CK110" s="45"/>
      <c r="CL110" s="45"/>
      <c r="CM110" s="45"/>
      <c r="CN110" s="45"/>
      <c r="CO110" s="45"/>
      <c r="CP110" s="45"/>
      <c r="CQ110" s="45"/>
      <c r="CR110" s="45"/>
      <c r="CS110" s="45"/>
      <c r="CT110" s="45"/>
      <c r="CU110" s="45"/>
      <c r="CV110" s="45"/>
    </row>
    <row r="111" spans="1:100" x14ac:dyDescent="0.2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45"/>
      <c r="BN111" s="45"/>
      <c r="BO111" s="45"/>
      <c r="BP111" s="45"/>
      <c r="BQ111" s="45"/>
      <c r="BR111" s="45"/>
      <c r="BS111" s="45"/>
      <c r="BT111" s="45"/>
      <c r="BU111" s="45"/>
      <c r="BV111" s="45"/>
      <c r="BW111" s="45"/>
      <c r="BX111" s="45"/>
      <c r="BY111" s="45"/>
      <c r="BZ111" s="45"/>
      <c r="CA111" s="45"/>
      <c r="CB111" s="45"/>
      <c r="CC111" s="45"/>
      <c r="CD111" s="45"/>
      <c r="CE111" s="45"/>
      <c r="CF111" s="45"/>
      <c r="CG111" s="45"/>
      <c r="CH111" s="45"/>
      <c r="CI111" s="45"/>
      <c r="CJ111" s="45"/>
      <c r="CK111" s="45"/>
      <c r="CL111" s="45"/>
      <c r="CM111" s="45"/>
      <c r="CN111" s="45"/>
      <c r="CO111" s="45"/>
      <c r="CP111" s="45"/>
      <c r="CQ111" s="45"/>
      <c r="CR111" s="45"/>
      <c r="CS111" s="45"/>
      <c r="CT111" s="45"/>
      <c r="CU111" s="45"/>
      <c r="CV111" s="45"/>
    </row>
    <row r="112" spans="1:100" x14ac:dyDescent="0.2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</row>
    <row r="113" spans="4:100" x14ac:dyDescent="0.2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</row>
    <row r="114" spans="4:100" x14ac:dyDescent="0.2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</row>
    <row r="115" spans="4:100" x14ac:dyDescent="0.2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</row>
    <row r="116" spans="4:100" x14ac:dyDescent="0.2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</row>
    <row r="117" spans="4:100" x14ac:dyDescent="0.2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</row>
    <row r="118" spans="4:100" x14ac:dyDescent="0.2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45"/>
      <c r="BN118" s="45"/>
      <c r="BO118" s="45"/>
      <c r="BP118" s="45"/>
      <c r="BQ118" s="45"/>
      <c r="BR118" s="45"/>
      <c r="BS118" s="45"/>
      <c r="BT118" s="45"/>
      <c r="BU118" s="45"/>
      <c r="BV118" s="45"/>
      <c r="BW118" s="45"/>
      <c r="BX118" s="45"/>
      <c r="BY118" s="45"/>
      <c r="BZ118" s="45"/>
      <c r="CA118" s="45"/>
      <c r="CB118" s="45"/>
      <c r="CC118" s="45"/>
      <c r="CD118" s="45"/>
      <c r="CE118" s="45"/>
      <c r="CF118" s="45"/>
      <c r="CG118" s="45"/>
      <c r="CH118" s="45"/>
      <c r="CI118" s="45"/>
      <c r="CJ118" s="45"/>
      <c r="CK118" s="45"/>
      <c r="CL118" s="45"/>
      <c r="CM118" s="45"/>
      <c r="CN118" s="45"/>
      <c r="CO118" s="45"/>
      <c r="CP118" s="45"/>
      <c r="CQ118" s="45"/>
      <c r="CR118" s="45"/>
      <c r="CS118" s="45"/>
      <c r="CT118" s="45"/>
      <c r="CU118" s="45"/>
      <c r="CV118" s="45"/>
    </row>
    <row r="119" spans="4:100" x14ac:dyDescent="0.2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45"/>
      <c r="BN119" s="45"/>
      <c r="BO119" s="45"/>
      <c r="BP119" s="45"/>
      <c r="BQ119" s="45"/>
      <c r="BR119" s="45"/>
      <c r="BS119" s="45"/>
      <c r="BT119" s="45"/>
      <c r="BU119" s="45"/>
      <c r="BV119" s="45"/>
      <c r="BW119" s="45"/>
      <c r="BX119" s="45"/>
      <c r="BY119" s="45"/>
      <c r="BZ119" s="45"/>
      <c r="CA119" s="45"/>
      <c r="CB119" s="45"/>
      <c r="CC119" s="45"/>
      <c r="CD119" s="45"/>
      <c r="CE119" s="45"/>
      <c r="CF119" s="45"/>
      <c r="CG119" s="45"/>
      <c r="CH119" s="45"/>
      <c r="CI119" s="45"/>
      <c r="CJ119" s="45"/>
      <c r="CK119" s="45"/>
      <c r="CL119" s="45"/>
      <c r="CM119" s="45"/>
      <c r="CN119" s="45"/>
      <c r="CO119" s="45"/>
      <c r="CP119" s="45"/>
      <c r="CQ119" s="45"/>
      <c r="CR119" s="45"/>
      <c r="CS119" s="45"/>
      <c r="CT119" s="45"/>
      <c r="CU119" s="45"/>
      <c r="CV119" s="45"/>
    </row>
    <row r="120" spans="4:100" x14ac:dyDescent="0.2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45"/>
      <c r="BN120" s="45"/>
      <c r="BO120" s="45"/>
      <c r="BP120" s="45"/>
      <c r="BQ120" s="45"/>
      <c r="BR120" s="45"/>
      <c r="BS120" s="45"/>
      <c r="BT120" s="45"/>
      <c r="BU120" s="45"/>
      <c r="BV120" s="45"/>
      <c r="BW120" s="45"/>
      <c r="BX120" s="45"/>
      <c r="BY120" s="45"/>
      <c r="BZ120" s="45"/>
      <c r="CA120" s="45"/>
      <c r="CB120" s="45"/>
      <c r="CC120" s="45"/>
      <c r="CD120" s="45"/>
      <c r="CE120" s="45"/>
      <c r="CF120" s="45"/>
      <c r="CG120" s="45"/>
      <c r="CH120" s="45"/>
      <c r="CI120" s="45"/>
      <c r="CJ120" s="45"/>
      <c r="CK120" s="45"/>
      <c r="CL120" s="45"/>
      <c r="CM120" s="45"/>
      <c r="CN120" s="45"/>
      <c r="CO120" s="45"/>
      <c r="CP120" s="45"/>
      <c r="CQ120" s="45"/>
      <c r="CR120" s="45"/>
      <c r="CS120" s="45"/>
      <c r="CT120" s="45"/>
      <c r="CU120" s="45"/>
      <c r="CV120" s="45"/>
    </row>
    <row r="121" spans="4:100" x14ac:dyDescent="0.2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</row>
    <row r="122" spans="4:100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45"/>
      <c r="BN122" s="45"/>
      <c r="BO122" s="45"/>
      <c r="BP122" s="45"/>
      <c r="BQ122" s="45"/>
      <c r="BR122" s="45"/>
      <c r="BS122" s="45"/>
      <c r="BT122" s="45"/>
      <c r="BU122" s="45"/>
      <c r="BV122" s="45"/>
      <c r="BW122" s="45"/>
      <c r="BX122" s="45"/>
      <c r="BY122" s="45"/>
      <c r="BZ122" s="45"/>
      <c r="CA122" s="45"/>
      <c r="CB122" s="45"/>
      <c r="CC122" s="45"/>
      <c r="CD122" s="45"/>
      <c r="CE122" s="45"/>
      <c r="CF122" s="45"/>
      <c r="CG122" s="45"/>
      <c r="CH122" s="45"/>
      <c r="CI122" s="45"/>
      <c r="CJ122" s="45"/>
      <c r="CK122" s="45"/>
      <c r="CL122" s="45"/>
      <c r="CM122" s="45"/>
      <c r="CN122" s="45"/>
      <c r="CO122" s="45"/>
      <c r="CP122" s="45"/>
      <c r="CQ122" s="45"/>
      <c r="CR122" s="45"/>
      <c r="CS122" s="45"/>
      <c r="CT122" s="45"/>
      <c r="CU122" s="45"/>
      <c r="CV122" s="45"/>
    </row>
    <row r="123" spans="4:100" x14ac:dyDescent="0.2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</row>
    <row r="124" spans="4:100" x14ac:dyDescent="0.2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</row>
    <row r="125" spans="4:100" x14ac:dyDescent="0.2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</row>
    <row r="126" spans="4:100" x14ac:dyDescent="0.2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</row>
    <row r="127" spans="4:100" x14ac:dyDescent="0.2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</row>
    <row r="128" spans="4:100" x14ac:dyDescent="0.2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</row>
    <row r="129" spans="4:100" x14ac:dyDescent="0.2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45"/>
      <c r="BN129" s="45"/>
      <c r="BO129" s="45"/>
      <c r="BP129" s="45"/>
      <c r="BQ129" s="45"/>
      <c r="BR129" s="45"/>
      <c r="BS129" s="45"/>
      <c r="BT129" s="45"/>
      <c r="BU129" s="45"/>
      <c r="BV129" s="45"/>
      <c r="BW129" s="45"/>
      <c r="BX129" s="45"/>
      <c r="BY129" s="45"/>
      <c r="BZ129" s="45"/>
      <c r="CA129" s="45"/>
      <c r="CB129" s="45"/>
      <c r="CC129" s="45"/>
      <c r="CD129" s="45"/>
      <c r="CE129" s="45"/>
      <c r="CF129" s="45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</row>
    <row r="130" spans="4:100" x14ac:dyDescent="0.2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45"/>
      <c r="BN130" s="45"/>
      <c r="BO130" s="45"/>
      <c r="BP130" s="45"/>
      <c r="BQ130" s="45"/>
      <c r="BR130" s="45"/>
      <c r="BS130" s="45"/>
      <c r="BT130" s="45"/>
      <c r="BU130" s="45"/>
      <c r="BV130" s="45"/>
      <c r="BW130" s="45"/>
      <c r="BX130" s="45"/>
      <c r="BY130" s="45"/>
      <c r="BZ130" s="45"/>
      <c r="CA130" s="45"/>
      <c r="CB130" s="45"/>
      <c r="CC130" s="45"/>
      <c r="CD130" s="45"/>
      <c r="CE130" s="45"/>
      <c r="CF130" s="45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</row>
    <row r="131" spans="4:100" x14ac:dyDescent="0.2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45"/>
      <c r="BN131" s="45"/>
      <c r="BO131" s="45"/>
      <c r="BP131" s="45"/>
      <c r="BQ131" s="45"/>
      <c r="BR131" s="45"/>
      <c r="BS131" s="45"/>
      <c r="BT131" s="45"/>
      <c r="BU131" s="45"/>
      <c r="BV131" s="45"/>
      <c r="BW131" s="45"/>
      <c r="BX131" s="45"/>
      <c r="BY131" s="45"/>
      <c r="BZ131" s="45"/>
      <c r="CA131" s="45"/>
      <c r="CB131" s="45"/>
      <c r="CC131" s="45"/>
      <c r="CD131" s="45"/>
      <c r="CE131" s="45"/>
      <c r="CF131" s="45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</row>
    <row r="132" spans="4:100" x14ac:dyDescent="0.2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45"/>
      <c r="BN132" s="45"/>
      <c r="BO132" s="45"/>
      <c r="BP132" s="45"/>
      <c r="BQ132" s="45"/>
      <c r="BR132" s="45"/>
      <c r="BS132" s="45"/>
      <c r="BT132" s="45"/>
      <c r="BU132" s="45"/>
      <c r="BV132" s="45"/>
      <c r="BW132" s="45"/>
      <c r="BX132" s="45"/>
      <c r="BY132" s="45"/>
      <c r="BZ132" s="45"/>
      <c r="CA132" s="45"/>
      <c r="CB132" s="45"/>
      <c r="CC132" s="45"/>
      <c r="CD132" s="45"/>
      <c r="CE132" s="45"/>
      <c r="CF132" s="45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</row>
    <row r="133" spans="4:100" x14ac:dyDescent="0.2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45"/>
      <c r="BN133" s="45"/>
      <c r="BO133" s="45"/>
      <c r="BP133" s="45"/>
      <c r="BQ133" s="45"/>
      <c r="BR133" s="45"/>
      <c r="BS133" s="45"/>
      <c r="BT133" s="45"/>
      <c r="BU133" s="45"/>
      <c r="BV133" s="45"/>
      <c r="BW133" s="45"/>
      <c r="BX133" s="45"/>
      <c r="BY133" s="45"/>
      <c r="BZ133" s="45"/>
      <c r="CA133" s="45"/>
      <c r="CB133" s="45"/>
      <c r="CC133" s="45"/>
      <c r="CD133" s="45"/>
      <c r="CE133" s="45"/>
      <c r="CF133" s="45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</row>
    <row r="134" spans="4:100" x14ac:dyDescent="0.2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45"/>
      <c r="BN134" s="45"/>
      <c r="BO134" s="45"/>
      <c r="BP134" s="45"/>
      <c r="BQ134" s="45"/>
      <c r="BR134" s="45"/>
      <c r="BS134" s="45"/>
      <c r="BT134" s="45"/>
      <c r="BU134" s="45"/>
      <c r="BV134" s="45"/>
      <c r="BW134" s="45"/>
      <c r="BX134" s="45"/>
      <c r="BY134" s="45"/>
      <c r="BZ134" s="45"/>
      <c r="CA134" s="45"/>
      <c r="CB134" s="45"/>
      <c r="CC134" s="45"/>
      <c r="CD134" s="45"/>
      <c r="CE134" s="45"/>
      <c r="CF134" s="45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</row>
    <row r="135" spans="4:100" x14ac:dyDescent="0.2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45"/>
      <c r="BN135" s="45"/>
      <c r="BO135" s="45"/>
      <c r="BP135" s="45"/>
      <c r="BQ135" s="45"/>
      <c r="BR135" s="45"/>
      <c r="BS135" s="45"/>
      <c r="BT135" s="45"/>
      <c r="BU135" s="45"/>
      <c r="BV135" s="45"/>
      <c r="BW135" s="45"/>
      <c r="BX135" s="45"/>
      <c r="BY135" s="45"/>
      <c r="BZ135" s="45"/>
      <c r="CA135" s="45"/>
      <c r="CB135" s="45"/>
      <c r="CC135" s="45"/>
      <c r="CD135" s="45"/>
      <c r="CE135" s="45"/>
      <c r="CF135" s="45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</row>
    <row r="136" spans="4:100" x14ac:dyDescent="0.2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45"/>
      <c r="BN136" s="45"/>
      <c r="BO136" s="45"/>
      <c r="BP136" s="45"/>
      <c r="BQ136" s="45"/>
      <c r="BR136" s="45"/>
      <c r="BS136" s="45"/>
      <c r="BT136" s="45"/>
      <c r="BU136" s="45"/>
      <c r="BV136" s="45"/>
      <c r="BW136" s="45"/>
      <c r="BX136" s="45"/>
      <c r="BY136" s="45"/>
      <c r="BZ136" s="45"/>
      <c r="CA136" s="45"/>
      <c r="CB136" s="45"/>
      <c r="CC136" s="45"/>
      <c r="CD136" s="45"/>
      <c r="CE136" s="45"/>
      <c r="CF136" s="45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</row>
    <row r="137" spans="4:100" x14ac:dyDescent="0.2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45"/>
      <c r="BN137" s="45"/>
      <c r="BO137" s="45"/>
      <c r="BP137" s="45"/>
      <c r="BQ137" s="45"/>
      <c r="BR137" s="45"/>
      <c r="BS137" s="45"/>
      <c r="BT137" s="45"/>
      <c r="BU137" s="45"/>
      <c r="BV137" s="45"/>
      <c r="BW137" s="45"/>
      <c r="BX137" s="45"/>
      <c r="BY137" s="45"/>
      <c r="BZ137" s="45"/>
      <c r="CA137" s="45"/>
      <c r="CB137" s="45"/>
      <c r="CC137" s="45"/>
      <c r="CD137" s="45"/>
      <c r="CE137" s="45"/>
      <c r="CF137" s="45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</row>
    <row r="138" spans="4:100" x14ac:dyDescent="0.2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45"/>
      <c r="BN138" s="45"/>
      <c r="BO138" s="45"/>
      <c r="BP138" s="45"/>
      <c r="BQ138" s="45"/>
      <c r="BR138" s="45"/>
      <c r="BS138" s="45"/>
      <c r="BT138" s="45"/>
      <c r="BU138" s="45"/>
      <c r="BV138" s="45"/>
      <c r="BW138" s="45"/>
      <c r="BX138" s="45"/>
      <c r="BY138" s="45"/>
      <c r="BZ138" s="45"/>
      <c r="CA138" s="45"/>
      <c r="CB138" s="45"/>
      <c r="CC138" s="45"/>
      <c r="CD138" s="45"/>
      <c r="CE138" s="45"/>
      <c r="CF138" s="45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</row>
    <row r="139" spans="4:100" x14ac:dyDescent="0.2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45"/>
      <c r="BN139" s="45"/>
      <c r="BO139" s="45"/>
      <c r="BP139" s="45"/>
      <c r="BQ139" s="45"/>
      <c r="BR139" s="45"/>
      <c r="BS139" s="45"/>
      <c r="BT139" s="45"/>
      <c r="BU139" s="45"/>
      <c r="BV139" s="45"/>
      <c r="BW139" s="45"/>
      <c r="BX139" s="45"/>
      <c r="BY139" s="45"/>
      <c r="BZ139" s="45"/>
      <c r="CA139" s="45"/>
      <c r="CB139" s="45"/>
      <c r="CC139" s="45"/>
      <c r="CD139" s="45"/>
      <c r="CE139" s="45"/>
      <c r="CF139" s="45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</row>
    <row r="140" spans="4:100" x14ac:dyDescent="0.2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45"/>
      <c r="BN140" s="45"/>
      <c r="BO140" s="45"/>
      <c r="BP140" s="45"/>
      <c r="BQ140" s="45"/>
      <c r="BR140" s="45"/>
      <c r="BS140" s="45"/>
      <c r="BT140" s="45"/>
      <c r="BU140" s="45"/>
      <c r="BV140" s="45"/>
      <c r="BW140" s="45"/>
      <c r="BX140" s="45"/>
      <c r="BY140" s="45"/>
      <c r="BZ140" s="45"/>
      <c r="CA140" s="45"/>
      <c r="CB140" s="45"/>
      <c r="CC140" s="45"/>
      <c r="CD140" s="45"/>
      <c r="CE140" s="45"/>
      <c r="CF140" s="45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</row>
    <row r="141" spans="4:100" x14ac:dyDescent="0.2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45"/>
      <c r="BN141" s="45"/>
      <c r="BO141" s="45"/>
      <c r="BP141" s="45"/>
      <c r="BQ141" s="45"/>
      <c r="BR141" s="45"/>
      <c r="BS141" s="45"/>
      <c r="BT141" s="45"/>
      <c r="BU141" s="45"/>
      <c r="BV141" s="45"/>
      <c r="BW141" s="45"/>
      <c r="BX141" s="45"/>
      <c r="BY141" s="45"/>
      <c r="BZ141" s="45"/>
      <c r="CA141" s="45"/>
      <c r="CB141" s="45"/>
      <c r="CC141" s="45"/>
      <c r="CD141" s="45"/>
      <c r="CE141" s="45"/>
      <c r="CF141" s="45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</row>
    <row r="142" spans="4:100" x14ac:dyDescent="0.2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45"/>
      <c r="BN142" s="45"/>
      <c r="BO142" s="45"/>
      <c r="BP142" s="45"/>
      <c r="BQ142" s="45"/>
      <c r="BR142" s="45"/>
      <c r="BS142" s="45"/>
      <c r="BT142" s="45"/>
      <c r="BU142" s="45"/>
      <c r="BV142" s="45"/>
      <c r="BW142" s="45"/>
      <c r="BX142" s="45"/>
      <c r="BY142" s="45"/>
      <c r="BZ142" s="45"/>
      <c r="CA142" s="45"/>
      <c r="CB142" s="45"/>
      <c r="CC142" s="45"/>
      <c r="CD142" s="45"/>
      <c r="CE142" s="45"/>
      <c r="CF142" s="45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</row>
    <row r="143" spans="4:100" x14ac:dyDescent="0.2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45"/>
      <c r="BN143" s="45"/>
      <c r="BO143" s="45"/>
      <c r="BP143" s="45"/>
      <c r="BQ143" s="45"/>
      <c r="BR143" s="45"/>
      <c r="BS143" s="45"/>
      <c r="BT143" s="45"/>
      <c r="BU143" s="45"/>
      <c r="BV143" s="45"/>
      <c r="BW143" s="45"/>
      <c r="BX143" s="45"/>
      <c r="BY143" s="45"/>
      <c r="BZ143" s="45"/>
      <c r="CA143" s="45"/>
      <c r="CB143" s="45"/>
      <c r="CC143" s="45"/>
      <c r="CD143" s="45"/>
      <c r="CE143" s="45"/>
      <c r="CF143" s="45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</row>
    <row r="144" spans="4:100" x14ac:dyDescent="0.2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45"/>
      <c r="BN144" s="45"/>
      <c r="BO144" s="45"/>
      <c r="BP144" s="45"/>
      <c r="BQ144" s="45"/>
      <c r="BR144" s="45"/>
      <c r="BS144" s="45"/>
      <c r="BT144" s="45"/>
      <c r="BU144" s="45"/>
      <c r="BV144" s="45"/>
      <c r="BW144" s="45"/>
      <c r="BX144" s="45"/>
      <c r="BY144" s="45"/>
      <c r="BZ144" s="45"/>
      <c r="CA144" s="45"/>
      <c r="CB144" s="45"/>
      <c r="CC144" s="45"/>
      <c r="CD144" s="45"/>
      <c r="CE144" s="45"/>
      <c r="CF144" s="45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</row>
    <row r="145" spans="4:100" x14ac:dyDescent="0.2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45"/>
      <c r="BN145" s="45"/>
      <c r="BO145" s="45"/>
      <c r="BP145" s="45"/>
      <c r="BQ145" s="45"/>
      <c r="BR145" s="45"/>
      <c r="BS145" s="45"/>
      <c r="BT145" s="45"/>
      <c r="BU145" s="45"/>
      <c r="BV145" s="45"/>
      <c r="BW145" s="45"/>
      <c r="BX145" s="45"/>
      <c r="BY145" s="45"/>
      <c r="BZ145" s="45"/>
      <c r="CA145" s="45"/>
      <c r="CB145" s="45"/>
      <c r="CC145" s="45"/>
      <c r="CD145" s="45"/>
      <c r="CE145" s="45"/>
      <c r="CF145" s="45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</row>
    <row r="146" spans="4:100" x14ac:dyDescent="0.2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45"/>
      <c r="BN146" s="45"/>
      <c r="BO146" s="45"/>
      <c r="BP146" s="45"/>
      <c r="BQ146" s="45"/>
      <c r="BR146" s="45"/>
      <c r="BS146" s="45"/>
      <c r="BT146" s="45"/>
      <c r="BU146" s="45"/>
      <c r="BV146" s="45"/>
      <c r="BW146" s="45"/>
      <c r="BX146" s="45"/>
      <c r="BY146" s="45"/>
      <c r="BZ146" s="45"/>
      <c r="CA146" s="45"/>
      <c r="CB146" s="45"/>
      <c r="CC146" s="45"/>
      <c r="CD146" s="45"/>
      <c r="CE146" s="45"/>
      <c r="CF146" s="45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</row>
    <row r="147" spans="4:100" x14ac:dyDescent="0.2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45"/>
      <c r="BN147" s="45"/>
      <c r="BO147" s="45"/>
      <c r="BP147" s="45"/>
      <c r="BQ147" s="45"/>
      <c r="BR147" s="45"/>
      <c r="BS147" s="45"/>
      <c r="BT147" s="45"/>
      <c r="BU147" s="45"/>
      <c r="BV147" s="45"/>
      <c r="BW147" s="45"/>
      <c r="BX147" s="45"/>
      <c r="BY147" s="45"/>
      <c r="BZ147" s="45"/>
      <c r="CA147" s="45"/>
      <c r="CB147" s="45"/>
      <c r="CC147" s="45"/>
      <c r="CD147" s="45"/>
      <c r="CE147" s="45"/>
      <c r="CF147" s="45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</row>
    <row r="148" spans="4:100" x14ac:dyDescent="0.2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45"/>
      <c r="BN148" s="45"/>
      <c r="BO148" s="45"/>
      <c r="BP148" s="45"/>
      <c r="BQ148" s="45"/>
      <c r="BR148" s="45"/>
      <c r="BS148" s="45"/>
      <c r="BT148" s="45"/>
      <c r="BU148" s="45"/>
      <c r="BV148" s="45"/>
      <c r="BW148" s="45"/>
      <c r="BX148" s="45"/>
      <c r="BY148" s="45"/>
      <c r="BZ148" s="45"/>
      <c r="CA148" s="45"/>
      <c r="CB148" s="45"/>
      <c r="CC148" s="45"/>
      <c r="CD148" s="45"/>
      <c r="CE148" s="45"/>
      <c r="CF148" s="45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</row>
    <row r="149" spans="4:100" x14ac:dyDescent="0.2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45"/>
      <c r="BN149" s="45"/>
      <c r="BO149" s="45"/>
      <c r="BP149" s="45"/>
      <c r="BQ149" s="45"/>
      <c r="BR149" s="45"/>
      <c r="BS149" s="45"/>
      <c r="BT149" s="45"/>
      <c r="BU149" s="45"/>
      <c r="BV149" s="45"/>
      <c r="BW149" s="45"/>
      <c r="BX149" s="45"/>
      <c r="BY149" s="45"/>
      <c r="BZ149" s="45"/>
      <c r="CA149" s="45"/>
      <c r="CB149" s="45"/>
      <c r="CC149" s="45"/>
      <c r="CD149" s="45"/>
      <c r="CE149" s="45"/>
      <c r="CF149" s="45"/>
      <c r="CG149" s="45"/>
      <c r="CH149" s="45"/>
      <c r="CI149" s="45"/>
      <c r="CJ149" s="45"/>
      <c r="CK149" s="45"/>
      <c r="CL149" s="45"/>
      <c r="CM149" s="45"/>
      <c r="CN149" s="45"/>
      <c r="CO149" s="45"/>
      <c r="CP149" s="45"/>
      <c r="CQ149" s="45"/>
      <c r="CR149" s="45"/>
      <c r="CS149" s="45"/>
      <c r="CT149" s="45"/>
      <c r="CU149" s="45"/>
      <c r="CV149" s="45"/>
    </row>
    <row r="150" spans="4:100" x14ac:dyDescent="0.2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45"/>
      <c r="BN150" s="45"/>
      <c r="BO150" s="45"/>
      <c r="BP150" s="45"/>
      <c r="BQ150" s="45"/>
      <c r="BR150" s="45"/>
      <c r="BS150" s="45"/>
      <c r="BT150" s="45"/>
      <c r="BU150" s="45"/>
      <c r="BV150" s="45"/>
      <c r="BW150" s="45"/>
      <c r="BX150" s="45"/>
      <c r="BY150" s="45"/>
      <c r="BZ150" s="45"/>
      <c r="CA150" s="45"/>
      <c r="CB150" s="45"/>
      <c r="CC150" s="45"/>
      <c r="CD150" s="45"/>
      <c r="CE150" s="45"/>
      <c r="CF150" s="45"/>
      <c r="CG150" s="45"/>
      <c r="CH150" s="45"/>
      <c r="CI150" s="45"/>
      <c r="CJ150" s="45"/>
      <c r="CK150" s="45"/>
      <c r="CL150" s="45"/>
      <c r="CM150" s="45"/>
      <c r="CN150" s="45"/>
      <c r="CO150" s="45"/>
      <c r="CP150" s="45"/>
      <c r="CQ150" s="45"/>
      <c r="CR150" s="45"/>
      <c r="CS150" s="45"/>
      <c r="CT150" s="45"/>
      <c r="CU150" s="45"/>
      <c r="CV150" s="45"/>
    </row>
    <row r="151" spans="4:100" x14ac:dyDescent="0.2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45"/>
      <c r="BN151" s="45"/>
      <c r="BO151" s="45"/>
      <c r="BP151" s="45"/>
      <c r="BQ151" s="45"/>
      <c r="BR151" s="45"/>
      <c r="BS151" s="45"/>
      <c r="BT151" s="45"/>
      <c r="BU151" s="45"/>
      <c r="BV151" s="45"/>
      <c r="BW151" s="45"/>
      <c r="BX151" s="45"/>
      <c r="BY151" s="45"/>
      <c r="BZ151" s="45"/>
      <c r="CA151" s="45"/>
      <c r="CB151" s="45"/>
      <c r="CC151" s="45"/>
      <c r="CD151" s="45"/>
      <c r="CE151" s="45"/>
      <c r="CF151" s="45"/>
      <c r="CG151" s="45"/>
      <c r="CH151" s="45"/>
      <c r="CI151" s="45"/>
      <c r="CJ151" s="45"/>
      <c r="CK151" s="45"/>
      <c r="CL151" s="45"/>
      <c r="CM151" s="45"/>
      <c r="CN151" s="45"/>
      <c r="CO151" s="45"/>
      <c r="CP151" s="45"/>
      <c r="CQ151" s="45"/>
      <c r="CR151" s="45"/>
      <c r="CS151" s="45"/>
      <c r="CT151" s="45"/>
      <c r="CU151" s="45"/>
      <c r="CV151" s="45"/>
    </row>
    <row r="152" spans="4:100" x14ac:dyDescent="0.2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45"/>
      <c r="BN152" s="45"/>
      <c r="BO152" s="45"/>
      <c r="BP152" s="45"/>
      <c r="BQ152" s="45"/>
      <c r="BR152" s="45"/>
      <c r="BS152" s="45"/>
      <c r="BT152" s="45"/>
      <c r="BU152" s="45"/>
      <c r="BV152" s="45"/>
      <c r="BW152" s="45"/>
      <c r="BX152" s="45"/>
      <c r="BY152" s="45"/>
      <c r="BZ152" s="45"/>
      <c r="CA152" s="45"/>
      <c r="CB152" s="45"/>
      <c r="CC152" s="45"/>
      <c r="CD152" s="45"/>
      <c r="CE152" s="45"/>
      <c r="CF152" s="45"/>
      <c r="CG152" s="45"/>
      <c r="CH152" s="45"/>
      <c r="CI152" s="45"/>
      <c r="CJ152" s="45"/>
      <c r="CK152" s="45"/>
      <c r="CL152" s="45"/>
      <c r="CM152" s="45"/>
      <c r="CN152" s="45"/>
      <c r="CO152" s="45"/>
      <c r="CP152" s="45"/>
      <c r="CQ152" s="45"/>
      <c r="CR152" s="45"/>
      <c r="CS152" s="45"/>
      <c r="CT152" s="45"/>
      <c r="CU152" s="45"/>
      <c r="CV152" s="45"/>
    </row>
    <row r="153" spans="4:100" x14ac:dyDescent="0.2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45"/>
      <c r="BN153" s="45"/>
      <c r="BO153" s="45"/>
      <c r="BP153" s="45"/>
      <c r="BQ153" s="45"/>
      <c r="BR153" s="45"/>
      <c r="BS153" s="45"/>
      <c r="BT153" s="45"/>
      <c r="BU153" s="45"/>
      <c r="BV153" s="45"/>
      <c r="BW153" s="45"/>
      <c r="BX153" s="45"/>
      <c r="BY153" s="45"/>
      <c r="BZ153" s="45"/>
      <c r="CA153" s="45"/>
      <c r="CB153" s="45"/>
      <c r="CC153" s="45"/>
      <c r="CD153" s="45"/>
      <c r="CE153" s="45"/>
      <c r="CF153" s="45"/>
      <c r="CG153" s="45"/>
      <c r="CH153" s="45"/>
      <c r="CI153" s="45"/>
      <c r="CJ153" s="45"/>
      <c r="CK153" s="45"/>
      <c r="CL153" s="45"/>
      <c r="CM153" s="45"/>
      <c r="CN153" s="45"/>
      <c r="CO153" s="45"/>
      <c r="CP153" s="45"/>
      <c r="CQ153" s="45"/>
      <c r="CR153" s="45"/>
      <c r="CS153" s="45"/>
      <c r="CT153" s="45"/>
      <c r="CU153" s="45"/>
      <c r="CV153" s="45"/>
    </row>
    <row r="154" spans="4:100" x14ac:dyDescent="0.2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45"/>
      <c r="BN154" s="45"/>
      <c r="BO154" s="45"/>
      <c r="BP154" s="45"/>
      <c r="BQ154" s="45"/>
      <c r="BR154" s="45"/>
      <c r="BS154" s="45"/>
      <c r="BT154" s="45"/>
      <c r="BU154" s="45"/>
      <c r="BV154" s="45"/>
      <c r="BW154" s="45"/>
      <c r="BX154" s="45"/>
      <c r="BY154" s="45"/>
      <c r="BZ154" s="45"/>
      <c r="CA154" s="45"/>
      <c r="CB154" s="45"/>
      <c r="CC154" s="45"/>
      <c r="CD154" s="45"/>
      <c r="CE154" s="45"/>
      <c r="CF154" s="45"/>
      <c r="CG154" s="45"/>
      <c r="CH154" s="45"/>
      <c r="CI154" s="45"/>
      <c r="CJ154" s="45"/>
      <c r="CK154" s="45"/>
      <c r="CL154" s="45"/>
      <c r="CM154" s="45"/>
      <c r="CN154" s="45"/>
      <c r="CO154" s="45"/>
      <c r="CP154" s="45"/>
      <c r="CQ154" s="45"/>
      <c r="CR154" s="45"/>
      <c r="CS154" s="45"/>
      <c r="CT154" s="45"/>
      <c r="CU154" s="45"/>
      <c r="CV154" s="45"/>
    </row>
    <row r="155" spans="4:100" x14ac:dyDescent="0.2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45"/>
      <c r="BN155" s="45"/>
      <c r="BO155" s="45"/>
      <c r="BP155" s="45"/>
      <c r="BQ155" s="45"/>
      <c r="BR155" s="45"/>
      <c r="BS155" s="45"/>
      <c r="BT155" s="45"/>
      <c r="BU155" s="45"/>
      <c r="BV155" s="45"/>
      <c r="BW155" s="45"/>
      <c r="BX155" s="45"/>
      <c r="BY155" s="45"/>
      <c r="BZ155" s="45"/>
      <c r="CA155" s="45"/>
      <c r="CB155" s="45"/>
      <c r="CC155" s="45"/>
      <c r="CD155" s="45"/>
      <c r="CE155" s="45"/>
      <c r="CF155" s="45"/>
      <c r="CG155" s="45"/>
      <c r="CH155" s="45"/>
      <c r="CI155" s="45"/>
      <c r="CJ155" s="45"/>
      <c r="CK155" s="45"/>
      <c r="CL155" s="45"/>
      <c r="CM155" s="45"/>
      <c r="CN155" s="45"/>
      <c r="CO155" s="45"/>
      <c r="CP155" s="45"/>
      <c r="CQ155" s="45"/>
      <c r="CR155" s="45"/>
      <c r="CS155" s="45"/>
      <c r="CT155" s="45"/>
      <c r="CU155" s="45"/>
      <c r="CV155" s="45"/>
    </row>
    <row r="156" spans="4:100" x14ac:dyDescent="0.2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45"/>
      <c r="BN156" s="45"/>
      <c r="BO156" s="45"/>
      <c r="BP156" s="45"/>
      <c r="BQ156" s="45"/>
      <c r="BR156" s="45"/>
      <c r="BS156" s="45"/>
      <c r="BT156" s="45"/>
      <c r="BU156" s="45"/>
      <c r="BV156" s="45"/>
      <c r="BW156" s="45"/>
      <c r="BX156" s="45"/>
      <c r="BY156" s="45"/>
      <c r="BZ156" s="45"/>
      <c r="CA156" s="45"/>
      <c r="CB156" s="45"/>
      <c r="CC156" s="45"/>
      <c r="CD156" s="45"/>
      <c r="CE156" s="45"/>
      <c r="CF156" s="45"/>
      <c r="CG156" s="45"/>
      <c r="CH156" s="45"/>
      <c r="CI156" s="45"/>
      <c r="CJ156" s="45"/>
      <c r="CK156" s="45"/>
      <c r="CL156" s="45"/>
      <c r="CM156" s="45"/>
      <c r="CN156" s="45"/>
      <c r="CO156" s="45"/>
      <c r="CP156" s="45"/>
      <c r="CQ156" s="45"/>
      <c r="CR156" s="45"/>
      <c r="CS156" s="45"/>
      <c r="CT156" s="45"/>
      <c r="CU156" s="45"/>
      <c r="CV156" s="45"/>
    </row>
    <row r="157" spans="4:100" x14ac:dyDescent="0.2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45"/>
      <c r="BN157" s="45"/>
      <c r="BO157" s="45"/>
      <c r="BP157" s="45"/>
      <c r="BQ157" s="45"/>
      <c r="BR157" s="45"/>
      <c r="BS157" s="45"/>
      <c r="BT157" s="45"/>
      <c r="BU157" s="45"/>
      <c r="BV157" s="45"/>
      <c r="BW157" s="45"/>
      <c r="BX157" s="45"/>
      <c r="BY157" s="45"/>
      <c r="BZ157" s="45"/>
      <c r="CA157" s="45"/>
      <c r="CB157" s="45"/>
      <c r="CC157" s="45"/>
      <c r="CD157" s="45"/>
      <c r="CE157" s="45"/>
      <c r="CF157" s="45"/>
      <c r="CG157" s="45"/>
      <c r="CH157" s="45"/>
      <c r="CI157" s="45"/>
      <c r="CJ157" s="45"/>
      <c r="CK157" s="45"/>
      <c r="CL157" s="45"/>
      <c r="CM157" s="45"/>
      <c r="CN157" s="45"/>
      <c r="CO157" s="45"/>
      <c r="CP157" s="45"/>
      <c r="CQ157" s="45"/>
      <c r="CR157" s="45"/>
      <c r="CS157" s="45"/>
      <c r="CT157" s="45"/>
      <c r="CU157" s="45"/>
      <c r="CV157" s="45"/>
    </row>
    <row r="158" spans="4:100" x14ac:dyDescent="0.2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</row>
    <row r="159" spans="4:100" x14ac:dyDescent="0.2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45"/>
      <c r="BN159" s="45"/>
      <c r="BO159" s="45"/>
      <c r="BP159" s="45"/>
      <c r="BQ159" s="45"/>
      <c r="BR159" s="45"/>
      <c r="BS159" s="45"/>
      <c r="BT159" s="45"/>
      <c r="BU159" s="45"/>
      <c r="BV159" s="45"/>
      <c r="BW159" s="45"/>
      <c r="BX159" s="45"/>
      <c r="BY159" s="45"/>
      <c r="BZ159" s="45"/>
      <c r="CA159" s="45"/>
      <c r="CB159" s="45"/>
      <c r="CC159" s="45"/>
      <c r="CD159" s="45"/>
      <c r="CE159" s="45"/>
      <c r="CF159" s="45"/>
      <c r="CG159" s="45"/>
      <c r="CH159" s="45"/>
      <c r="CI159" s="45"/>
      <c r="CJ159" s="45"/>
      <c r="CK159" s="45"/>
      <c r="CL159" s="45"/>
      <c r="CM159" s="45"/>
      <c r="CN159" s="45"/>
      <c r="CO159" s="45"/>
      <c r="CP159" s="45"/>
      <c r="CQ159" s="45"/>
      <c r="CR159" s="45"/>
      <c r="CS159" s="45"/>
      <c r="CT159" s="45"/>
      <c r="CU159" s="45"/>
      <c r="CV159" s="45"/>
    </row>
    <row r="160" spans="4:100" x14ac:dyDescent="0.2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45"/>
      <c r="BN160" s="45"/>
      <c r="BO160" s="45"/>
      <c r="BP160" s="45"/>
      <c r="BQ160" s="45"/>
      <c r="BR160" s="45"/>
      <c r="BS160" s="45"/>
      <c r="BT160" s="45"/>
      <c r="BU160" s="45"/>
      <c r="BV160" s="45"/>
      <c r="BW160" s="45"/>
      <c r="BX160" s="45"/>
      <c r="BY160" s="45"/>
      <c r="BZ160" s="45"/>
      <c r="CA160" s="45"/>
      <c r="CB160" s="45"/>
      <c r="CC160" s="45"/>
      <c r="CD160" s="45"/>
      <c r="CE160" s="45"/>
      <c r="CF160" s="45"/>
      <c r="CG160" s="45"/>
      <c r="CH160" s="45"/>
      <c r="CI160" s="45"/>
      <c r="CJ160" s="45"/>
      <c r="CK160" s="45"/>
      <c r="CL160" s="45"/>
      <c r="CM160" s="45"/>
      <c r="CN160" s="45"/>
      <c r="CO160" s="45"/>
      <c r="CP160" s="45"/>
      <c r="CQ160" s="45"/>
      <c r="CR160" s="45"/>
      <c r="CS160" s="45"/>
      <c r="CT160" s="45"/>
      <c r="CU160" s="45"/>
      <c r="CV160" s="45"/>
    </row>
    <row r="161" spans="4:100" x14ac:dyDescent="0.2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45"/>
      <c r="BN161" s="45"/>
      <c r="BO161" s="45"/>
      <c r="BP161" s="45"/>
      <c r="BQ161" s="45"/>
      <c r="BR161" s="45"/>
      <c r="BS161" s="45"/>
      <c r="BT161" s="45"/>
      <c r="BU161" s="45"/>
      <c r="BV161" s="45"/>
      <c r="BW161" s="45"/>
      <c r="BX161" s="45"/>
      <c r="BY161" s="45"/>
      <c r="BZ161" s="45"/>
      <c r="CA161" s="45"/>
      <c r="CB161" s="45"/>
      <c r="CC161" s="45"/>
      <c r="CD161" s="45"/>
      <c r="CE161" s="45"/>
      <c r="CF161" s="45"/>
      <c r="CG161" s="45"/>
      <c r="CH161" s="45"/>
      <c r="CI161" s="45"/>
      <c r="CJ161" s="45"/>
      <c r="CK161" s="45"/>
      <c r="CL161" s="45"/>
      <c r="CM161" s="45"/>
      <c r="CN161" s="45"/>
      <c r="CO161" s="45"/>
      <c r="CP161" s="45"/>
      <c r="CQ161" s="45"/>
      <c r="CR161" s="45"/>
      <c r="CS161" s="45"/>
      <c r="CT161" s="45"/>
      <c r="CU161" s="45"/>
      <c r="CV161" s="45"/>
    </row>
    <row r="162" spans="4:100" x14ac:dyDescent="0.2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45"/>
      <c r="BN162" s="45"/>
      <c r="BO162" s="45"/>
      <c r="BP162" s="45"/>
      <c r="BQ162" s="45"/>
      <c r="BR162" s="45"/>
      <c r="BS162" s="45"/>
      <c r="BT162" s="45"/>
      <c r="BU162" s="45"/>
      <c r="BV162" s="45"/>
      <c r="BW162" s="45"/>
      <c r="BX162" s="45"/>
      <c r="BY162" s="45"/>
      <c r="BZ162" s="45"/>
      <c r="CA162" s="45"/>
      <c r="CB162" s="45"/>
      <c r="CC162" s="45"/>
      <c r="CD162" s="45"/>
      <c r="CE162" s="45"/>
      <c r="CF162" s="45"/>
      <c r="CG162" s="45"/>
      <c r="CH162" s="45"/>
      <c r="CI162" s="45"/>
      <c r="CJ162" s="45"/>
      <c r="CK162" s="45"/>
      <c r="CL162" s="45"/>
      <c r="CM162" s="45"/>
      <c r="CN162" s="45"/>
      <c r="CO162" s="45"/>
      <c r="CP162" s="45"/>
      <c r="CQ162" s="45"/>
      <c r="CR162" s="45"/>
      <c r="CS162" s="45"/>
      <c r="CT162" s="45"/>
      <c r="CU162" s="45"/>
      <c r="CV162" s="45"/>
    </row>
    <row r="163" spans="4:100" x14ac:dyDescent="0.2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45"/>
      <c r="BN163" s="45"/>
      <c r="BO163" s="45"/>
      <c r="BP163" s="45"/>
      <c r="BQ163" s="45"/>
      <c r="BR163" s="45"/>
      <c r="BS163" s="45"/>
      <c r="BT163" s="45"/>
      <c r="BU163" s="45"/>
      <c r="BV163" s="45"/>
      <c r="BW163" s="45"/>
      <c r="BX163" s="45"/>
      <c r="BY163" s="45"/>
      <c r="BZ163" s="45"/>
      <c r="CA163" s="45"/>
      <c r="CB163" s="45"/>
      <c r="CC163" s="45"/>
      <c r="CD163" s="45"/>
      <c r="CE163" s="45"/>
      <c r="CF163" s="45"/>
      <c r="CG163" s="45"/>
      <c r="CH163" s="45"/>
      <c r="CI163" s="45"/>
      <c r="CJ163" s="45"/>
      <c r="CK163" s="45"/>
      <c r="CL163" s="45"/>
      <c r="CM163" s="45"/>
      <c r="CN163" s="45"/>
      <c r="CO163" s="45"/>
      <c r="CP163" s="45"/>
      <c r="CQ163" s="45"/>
      <c r="CR163" s="45"/>
      <c r="CS163" s="45"/>
      <c r="CT163" s="45"/>
      <c r="CU163" s="45"/>
      <c r="CV163" s="45"/>
    </row>
    <row r="164" spans="4:100" x14ac:dyDescent="0.2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45"/>
      <c r="BN164" s="45"/>
      <c r="BO164" s="45"/>
      <c r="BP164" s="45"/>
      <c r="BQ164" s="45"/>
      <c r="BR164" s="45"/>
      <c r="BS164" s="45"/>
      <c r="BT164" s="45"/>
      <c r="BU164" s="45"/>
      <c r="BV164" s="45"/>
      <c r="BW164" s="45"/>
      <c r="BX164" s="45"/>
      <c r="BY164" s="45"/>
      <c r="BZ164" s="45"/>
      <c r="CA164" s="45"/>
      <c r="CB164" s="45"/>
      <c r="CC164" s="45"/>
      <c r="CD164" s="45"/>
      <c r="CE164" s="45"/>
      <c r="CF164" s="45"/>
      <c r="CG164" s="45"/>
      <c r="CH164" s="45"/>
      <c r="CI164" s="45"/>
      <c r="CJ164" s="45"/>
      <c r="CK164" s="45"/>
      <c r="CL164" s="45"/>
      <c r="CM164" s="45"/>
      <c r="CN164" s="45"/>
      <c r="CO164" s="45"/>
      <c r="CP164" s="45"/>
      <c r="CQ164" s="45"/>
      <c r="CR164" s="45"/>
      <c r="CS164" s="45"/>
      <c r="CT164" s="45"/>
      <c r="CU164" s="45"/>
      <c r="CV164" s="45"/>
    </row>
    <row r="165" spans="4:100" x14ac:dyDescent="0.2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45"/>
      <c r="BN165" s="45"/>
      <c r="BO165" s="45"/>
      <c r="BP165" s="45"/>
      <c r="BQ165" s="45"/>
      <c r="BR165" s="45"/>
      <c r="BS165" s="45"/>
      <c r="BT165" s="45"/>
      <c r="BU165" s="45"/>
      <c r="BV165" s="45"/>
      <c r="BW165" s="45"/>
      <c r="BX165" s="45"/>
      <c r="BY165" s="45"/>
      <c r="BZ165" s="45"/>
      <c r="CA165" s="45"/>
      <c r="CB165" s="45"/>
      <c r="CC165" s="45"/>
      <c r="CD165" s="45"/>
      <c r="CE165" s="45"/>
      <c r="CF165" s="45"/>
      <c r="CG165" s="45"/>
      <c r="CH165" s="45"/>
      <c r="CI165" s="45"/>
      <c r="CJ165" s="45"/>
      <c r="CK165" s="45"/>
      <c r="CL165" s="45"/>
      <c r="CM165" s="45"/>
      <c r="CN165" s="45"/>
      <c r="CO165" s="45"/>
      <c r="CP165" s="45"/>
      <c r="CQ165" s="45"/>
      <c r="CR165" s="45"/>
      <c r="CS165" s="45"/>
      <c r="CT165" s="45"/>
      <c r="CU165" s="45"/>
      <c r="CV165" s="45"/>
    </row>
    <row r="166" spans="4:100" x14ac:dyDescent="0.2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</row>
    <row r="167" spans="4:100" x14ac:dyDescent="0.2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45"/>
      <c r="BN167" s="45"/>
      <c r="BO167" s="45"/>
      <c r="BP167" s="45"/>
      <c r="BQ167" s="45"/>
      <c r="BR167" s="45"/>
      <c r="BS167" s="45"/>
      <c r="BT167" s="45"/>
      <c r="BU167" s="45"/>
      <c r="BV167" s="45"/>
      <c r="BW167" s="45"/>
      <c r="BX167" s="45"/>
      <c r="BY167" s="45"/>
      <c r="BZ167" s="45"/>
      <c r="CA167" s="45"/>
      <c r="CB167" s="45"/>
      <c r="CC167" s="45"/>
      <c r="CD167" s="45"/>
      <c r="CE167" s="45"/>
      <c r="CF167" s="45"/>
      <c r="CG167" s="45"/>
      <c r="CH167" s="45"/>
      <c r="CI167" s="45"/>
      <c r="CJ167" s="45"/>
      <c r="CK167" s="45"/>
      <c r="CL167" s="45"/>
      <c r="CM167" s="45"/>
      <c r="CN167" s="45"/>
      <c r="CO167" s="45"/>
      <c r="CP167" s="45"/>
      <c r="CQ167" s="45"/>
      <c r="CR167" s="45"/>
      <c r="CS167" s="45"/>
      <c r="CT167" s="45"/>
      <c r="CU167" s="45"/>
      <c r="CV167" s="45"/>
    </row>
    <row r="168" spans="4:100" x14ac:dyDescent="0.2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45"/>
      <c r="BN168" s="45"/>
      <c r="BO168" s="45"/>
      <c r="BP168" s="45"/>
      <c r="BQ168" s="45"/>
      <c r="BR168" s="45"/>
      <c r="BS168" s="45"/>
      <c r="BT168" s="45"/>
      <c r="BU168" s="45"/>
      <c r="BV168" s="45"/>
      <c r="BW168" s="45"/>
      <c r="BX168" s="45"/>
      <c r="BY168" s="45"/>
      <c r="BZ168" s="45"/>
      <c r="CA168" s="45"/>
      <c r="CB168" s="45"/>
      <c r="CC168" s="45"/>
      <c r="CD168" s="45"/>
      <c r="CE168" s="45"/>
      <c r="CF168" s="45"/>
      <c r="CG168" s="45"/>
      <c r="CH168" s="45"/>
      <c r="CI168" s="45"/>
      <c r="CJ168" s="45"/>
      <c r="CK168" s="45"/>
      <c r="CL168" s="45"/>
      <c r="CM168" s="45"/>
      <c r="CN168" s="45"/>
      <c r="CO168" s="45"/>
      <c r="CP168" s="45"/>
      <c r="CQ168" s="45"/>
      <c r="CR168" s="45"/>
      <c r="CS168" s="45"/>
      <c r="CT168" s="45"/>
      <c r="CU168" s="45"/>
      <c r="CV168" s="45"/>
    </row>
    <row r="169" spans="4:100" x14ac:dyDescent="0.2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45"/>
      <c r="BN169" s="45"/>
      <c r="BO169" s="45"/>
      <c r="BP169" s="45"/>
      <c r="BQ169" s="45"/>
      <c r="BR169" s="45"/>
      <c r="BS169" s="45"/>
      <c r="BT169" s="45"/>
      <c r="BU169" s="45"/>
      <c r="BV169" s="45"/>
      <c r="BW169" s="45"/>
      <c r="BX169" s="45"/>
      <c r="BY169" s="45"/>
      <c r="BZ169" s="45"/>
      <c r="CA169" s="45"/>
      <c r="CB169" s="45"/>
      <c r="CC169" s="45"/>
      <c r="CD169" s="45"/>
      <c r="CE169" s="45"/>
      <c r="CF169" s="45"/>
      <c r="CG169" s="45"/>
      <c r="CH169" s="45"/>
      <c r="CI169" s="45"/>
      <c r="CJ169" s="45"/>
      <c r="CK169" s="45"/>
      <c r="CL169" s="45"/>
      <c r="CM169" s="45"/>
      <c r="CN169" s="45"/>
      <c r="CO169" s="45"/>
      <c r="CP169" s="45"/>
      <c r="CQ169" s="45"/>
      <c r="CR169" s="45"/>
      <c r="CS169" s="45"/>
      <c r="CT169" s="45"/>
      <c r="CU169" s="45"/>
      <c r="CV169" s="45"/>
    </row>
    <row r="170" spans="4:100" x14ac:dyDescent="0.2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45"/>
      <c r="BN170" s="45"/>
      <c r="BO170" s="45"/>
      <c r="BP170" s="45"/>
      <c r="BQ170" s="45"/>
      <c r="BR170" s="45"/>
      <c r="BS170" s="45"/>
      <c r="BT170" s="45"/>
      <c r="BU170" s="45"/>
      <c r="BV170" s="45"/>
      <c r="BW170" s="45"/>
      <c r="BX170" s="45"/>
      <c r="BY170" s="45"/>
      <c r="BZ170" s="45"/>
      <c r="CA170" s="45"/>
      <c r="CB170" s="45"/>
      <c r="CC170" s="45"/>
      <c r="CD170" s="45"/>
      <c r="CE170" s="45"/>
      <c r="CF170" s="45"/>
      <c r="CG170" s="45"/>
      <c r="CH170" s="45"/>
      <c r="CI170" s="45"/>
      <c r="CJ170" s="45"/>
      <c r="CK170" s="45"/>
      <c r="CL170" s="45"/>
      <c r="CM170" s="45"/>
      <c r="CN170" s="45"/>
      <c r="CO170" s="45"/>
      <c r="CP170" s="45"/>
      <c r="CQ170" s="45"/>
      <c r="CR170" s="45"/>
      <c r="CS170" s="45"/>
      <c r="CT170" s="45"/>
      <c r="CU170" s="45"/>
      <c r="CV170" s="45"/>
    </row>
    <row r="171" spans="4:100" x14ac:dyDescent="0.2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45"/>
      <c r="BN171" s="45"/>
      <c r="BO171" s="45"/>
      <c r="BP171" s="45"/>
      <c r="BQ171" s="45"/>
      <c r="BR171" s="45"/>
      <c r="BS171" s="45"/>
      <c r="BT171" s="45"/>
      <c r="BU171" s="45"/>
      <c r="BV171" s="45"/>
      <c r="BW171" s="45"/>
      <c r="BX171" s="45"/>
      <c r="BY171" s="45"/>
      <c r="BZ171" s="45"/>
      <c r="CA171" s="45"/>
      <c r="CB171" s="45"/>
      <c r="CC171" s="45"/>
      <c r="CD171" s="45"/>
      <c r="CE171" s="45"/>
      <c r="CF171" s="45"/>
      <c r="CG171" s="45"/>
      <c r="CH171" s="45"/>
      <c r="CI171" s="45"/>
      <c r="CJ171" s="45"/>
      <c r="CK171" s="45"/>
      <c r="CL171" s="45"/>
      <c r="CM171" s="45"/>
      <c r="CN171" s="45"/>
      <c r="CO171" s="45"/>
      <c r="CP171" s="45"/>
      <c r="CQ171" s="45"/>
      <c r="CR171" s="45"/>
      <c r="CS171" s="45"/>
      <c r="CT171" s="45"/>
      <c r="CU171" s="45"/>
      <c r="CV171" s="45"/>
    </row>
    <row r="172" spans="4:100" x14ac:dyDescent="0.2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45"/>
      <c r="BN172" s="45"/>
      <c r="BO172" s="45"/>
      <c r="BP172" s="45"/>
      <c r="BQ172" s="45"/>
      <c r="BR172" s="45"/>
      <c r="BS172" s="45"/>
      <c r="BT172" s="45"/>
      <c r="BU172" s="45"/>
      <c r="BV172" s="45"/>
      <c r="BW172" s="45"/>
      <c r="BX172" s="45"/>
      <c r="BY172" s="45"/>
      <c r="BZ172" s="45"/>
      <c r="CA172" s="45"/>
      <c r="CB172" s="45"/>
      <c r="CC172" s="45"/>
      <c r="CD172" s="45"/>
      <c r="CE172" s="45"/>
      <c r="CF172" s="45"/>
      <c r="CG172" s="45"/>
      <c r="CH172" s="45"/>
      <c r="CI172" s="45"/>
      <c r="CJ172" s="45"/>
      <c r="CK172" s="45"/>
      <c r="CL172" s="45"/>
      <c r="CM172" s="45"/>
      <c r="CN172" s="45"/>
      <c r="CO172" s="45"/>
      <c r="CP172" s="45"/>
      <c r="CQ172" s="45"/>
      <c r="CR172" s="45"/>
      <c r="CS172" s="45"/>
      <c r="CT172" s="45"/>
      <c r="CU172" s="45"/>
      <c r="CV172" s="45"/>
    </row>
    <row r="173" spans="4:100" x14ac:dyDescent="0.2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45"/>
      <c r="BN173" s="45"/>
      <c r="BO173" s="45"/>
      <c r="BP173" s="45"/>
      <c r="BQ173" s="45"/>
      <c r="BR173" s="45"/>
      <c r="BS173" s="45"/>
      <c r="BT173" s="45"/>
      <c r="BU173" s="45"/>
      <c r="BV173" s="45"/>
      <c r="BW173" s="45"/>
      <c r="BX173" s="45"/>
      <c r="BY173" s="45"/>
      <c r="BZ173" s="45"/>
      <c r="CA173" s="45"/>
      <c r="CB173" s="45"/>
      <c r="CC173" s="45"/>
      <c r="CD173" s="45"/>
      <c r="CE173" s="45"/>
      <c r="CF173" s="45"/>
      <c r="CG173" s="45"/>
      <c r="CH173" s="45"/>
      <c r="CI173" s="45"/>
      <c r="CJ173" s="45"/>
      <c r="CK173" s="45"/>
      <c r="CL173" s="45"/>
      <c r="CM173" s="45"/>
      <c r="CN173" s="45"/>
      <c r="CO173" s="45"/>
      <c r="CP173" s="45"/>
      <c r="CQ173" s="45"/>
      <c r="CR173" s="45"/>
      <c r="CS173" s="45"/>
      <c r="CT173" s="45"/>
      <c r="CU173" s="45"/>
      <c r="CV173" s="45"/>
    </row>
    <row r="174" spans="4:100" x14ac:dyDescent="0.2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45"/>
      <c r="BN174" s="45"/>
      <c r="BO174" s="45"/>
      <c r="BP174" s="45"/>
      <c r="BQ174" s="45"/>
      <c r="BR174" s="45"/>
      <c r="BS174" s="45"/>
      <c r="BT174" s="45"/>
      <c r="BU174" s="45"/>
      <c r="BV174" s="45"/>
      <c r="BW174" s="45"/>
      <c r="BX174" s="45"/>
      <c r="BY174" s="45"/>
      <c r="BZ174" s="45"/>
      <c r="CA174" s="45"/>
      <c r="CB174" s="45"/>
      <c r="CC174" s="45"/>
      <c r="CD174" s="45"/>
      <c r="CE174" s="45"/>
      <c r="CF174" s="45"/>
      <c r="CG174" s="45"/>
      <c r="CH174" s="45"/>
      <c r="CI174" s="45"/>
      <c r="CJ174" s="45"/>
      <c r="CK174" s="45"/>
      <c r="CL174" s="45"/>
      <c r="CM174" s="45"/>
      <c r="CN174" s="45"/>
      <c r="CO174" s="45"/>
      <c r="CP174" s="45"/>
      <c r="CQ174" s="45"/>
      <c r="CR174" s="45"/>
      <c r="CS174" s="45"/>
      <c r="CT174" s="45"/>
      <c r="CU174" s="45"/>
      <c r="CV174" s="45"/>
    </row>
    <row r="175" spans="4:100" x14ac:dyDescent="0.2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45"/>
      <c r="BN175" s="45"/>
      <c r="BO175" s="45"/>
      <c r="BP175" s="45"/>
      <c r="BQ175" s="45"/>
      <c r="BR175" s="45"/>
      <c r="BS175" s="45"/>
      <c r="BT175" s="45"/>
      <c r="BU175" s="45"/>
      <c r="BV175" s="45"/>
      <c r="BW175" s="45"/>
      <c r="BX175" s="45"/>
      <c r="BY175" s="45"/>
      <c r="BZ175" s="45"/>
      <c r="CA175" s="45"/>
      <c r="CB175" s="45"/>
      <c r="CC175" s="45"/>
      <c r="CD175" s="45"/>
      <c r="CE175" s="45"/>
      <c r="CF175" s="45"/>
      <c r="CG175" s="45"/>
      <c r="CH175" s="45"/>
      <c r="CI175" s="45"/>
      <c r="CJ175" s="45"/>
      <c r="CK175" s="45"/>
      <c r="CL175" s="45"/>
      <c r="CM175" s="45"/>
      <c r="CN175" s="45"/>
      <c r="CO175" s="45"/>
      <c r="CP175" s="45"/>
      <c r="CQ175" s="45"/>
      <c r="CR175" s="45"/>
      <c r="CS175" s="45"/>
      <c r="CT175" s="45"/>
      <c r="CU175" s="45"/>
      <c r="CV175" s="45"/>
    </row>
    <row r="176" spans="4:100" x14ac:dyDescent="0.2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45"/>
      <c r="BN176" s="45"/>
      <c r="BO176" s="45"/>
      <c r="BP176" s="45"/>
      <c r="BQ176" s="45"/>
      <c r="BR176" s="45"/>
      <c r="BS176" s="45"/>
      <c r="BT176" s="45"/>
      <c r="BU176" s="45"/>
      <c r="BV176" s="45"/>
      <c r="BW176" s="45"/>
      <c r="BX176" s="45"/>
      <c r="BY176" s="45"/>
      <c r="BZ176" s="45"/>
      <c r="CA176" s="45"/>
      <c r="CB176" s="45"/>
      <c r="CC176" s="45"/>
      <c r="CD176" s="45"/>
      <c r="CE176" s="45"/>
      <c r="CF176" s="45"/>
      <c r="CG176" s="45"/>
      <c r="CH176" s="45"/>
      <c r="CI176" s="45"/>
      <c r="CJ176" s="45"/>
      <c r="CK176" s="45"/>
      <c r="CL176" s="45"/>
      <c r="CM176" s="45"/>
      <c r="CN176" s="45"/>
      <c r="CO176" s="45"/>
      <c r="CP176" s="45"/>
      <c r="CQ176" s="45"/>
      <c r="CR176" s="45"/>
      <c r="CS176" s="45"/>
      <c r="CT176" s="45"/>
      <c r="CU176" s="45"/>
      <c r="CV176" s="45"/>
    </row>
    <row r="177" spans="4:100" x14ac:dyDescent="0.2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45"/>
      <c r="BN177" s="45"/>
      <c r="BO177" s="45"/>
      <c r="BP177" s="45"/>
      <c r="BQ177" s="45"/>
      <c r="BR177" s="45"/>
      <c r="BS177" s="45"/>
      <c r="BT177" s="45"/>
      <c r="BU177" s="45"/>
      <c r="BV177" s="45"/>
      <c r="BW177" s="45"/>
      <c r="BX177" s="45"/>
      <c r="BY177" s="45"/>
      <c r="BZ177" s="45"/>
      <c r="CA177" s="45"/>
      <c r="CB177" s="45"/>
      <c r="CC177" s="45"/>
      <c r="CD177" s="45"/>
      <c r="CE177" s="45"/>
      <c r="CF177" s="45"/>
      <c r="CG177" s="45"/>
      <c r="CH177" s="45"/>
      <c r="CI177" s="45"/>
      <c r="CJ177" s="45"/>
      <c r="CK177" s="45"/>
      <c r="CL177" s="45"/>
      <c r="CM177" s="45"/>
      <c r="CN177" s="45"/>
      <c r="CO177" s="45"/>
      <c r="CP177" s="45"/>
      <c r="CQ177" s="45"/>
      <c r="CR177" s="45"/>
      <c r="CS177" s="45"/>
      <c r="CT177" s="45"/>
      <c r="CU177" s="45"/>
      <c r="CV177" s="45"/>
    </row>
    <row r="178" spans="4:100" x14ac:dyDescent="0.2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45"/>
      <c r="BN178" s="45"/>
      <c r="BO178" s="45"/>
      <c r="BP178" s="45"/>
      <c r="BQ178" s="45"/>
      <c r="BR178" s="45"/>
      <c r="BS178" s="45"/>
      <c r="BT178" s="45"/>
      <c r="BU178" s="45"/>
      <c r="BV178" s="45"/>
      <c r="BW178" s="45"/>
      <c r="BX178" s="45"/>
      <c r="BY178" s="45"/>
      <c r="BZ178" s="45"/>
      <c r="CA178" s="45"/>
      <c r="CB178" s="45"/>
      <c r="CC178" s="45"/>
      <c r="CD178" s="45"/>
      <c r="CE178" s="45"/>
      <c r="CF178" s="45"/>
      <c r="CG178" s="45"/>
      <c r="CH178" s="45"/>
      <c r="CI178" s="45"/>
      <c r="CJ178" s="45"/>
      <c r="CK178" s="45"/>
      <c r="CL178" s="45"/>
      <c r="CM178" s="45"/>
      <c r="CN178" s="45"/>
      <c r="CO178" s="45"/>
      <c r="CP178" s="45"/>
      <c r="CQ178" s="45"/>
      <c r="CR178" s="45"/>
      <c r="CS178" s="45"/>
      <c r="CT178" s="45"/>
      <c r="CU178" s="45"/>
      <c r="CV178" s="45"/>
    </row>
    <row r="179" spans="4:100" x14ac:dyDescent="0.2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45"/>
      <c r="BN179" s="45"/>
      <c r="BO179" s="45"/>
      <c r="BP179" s="45"/>
      <c r="BQ179" s="45"/>
      <c r="BR179" s="45"/>
      <c r="BS179" s="45"/>
      <c r="BT179" s="45"/>
      <c r="BU179" s="45"/>
      <c r="BV179" s="45"/>
      <c r="BW179" s="45"/>
      <c r="BX179" s="45"/>
      <c r="BY179" s="45"/>
      <c r="BZ179" s="45"/>
      <c r="CA179" s="45"/>
      <c r="CB179" s="45"/>
      <c r="CC179" s="45"/>
      <c r="CD179" s="45"/>
      <c r="CE179" s="45"/>
      <c r="CF179" s="45"/>
      <c r="CG179" s="45"/>
      <c r="CH179" s="45"/>
      <c r="CI179" s="45"/>
      <c r="CJ179" s="45"/>
      <c r="CK179" s="45"/>
      <c r="CL179" s="45"/>
      <c r="CM179" s="45"/>
      <c r="CN179" s="45"/>
      <c r="CO179" s="45"/>
      <c r="CP179" s="45"/>
      <c r="CQ179" s="45"/>
      <c r="CR179" s="45"/>
      <c r="CS179" s="45"/>
      <c r="CT179" s="45"/>
      <c r="CU179" s="45"/>
      <c r="CV179" s="45"/>
    </row>
    <row r="180" spans="4:100" x14ac:dyDescent="0.2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45"/>
      <c r="BN180" s="45"/>
      <c r="BO180" s="45"/>
      <c r="BP180" s="45"/>
      <c r="BQ180" s="45"/>
      <c r="BR180" s="45"/>
      <c r="BS180" s="45"/>
      <c r="BT180" s="45"/>
      <c r="BU180" s="45"/>
      <c r="BV180" s="45"/>
      <c r="BW180" s="45"/>
      <c r="BX180" s="45"/>
      <c r="BY180" s="45"/>
      <c r="BZ180" s="45"/>
      <c r="CA180" s="45"/>
      <c r="CB180" s="45"/>
      <c r="CC180" s="45"/>
      <c r="CD180" s="45"/>
      <c r="CE180" s="45"/>
      <c r="CF180" s="45"/>
      <c r="CG180" s="45"/>
      <c r="CH180" s="45"/>
      <c r="CI180" s="45"/>
      <c r="CJ180" s="45"/>
      <c r="CK180" s="45"/>
      <c r="CL180" s="45"/>
      <c r="CM180" s="45"/>
      <c r="CN180" s="45"/>
      <c r="CO180" s="45"/>
      <c r="CP180" s="45"/>
      <c r="CQ180" s="45"/>
      <c r="CR180" s="45"/>
      <c r="CS180" s="45"/>
      <c r="CT180" s="45"/>
      <c r="CU180" s="45"/>
      <c r="CV180" s="45"/>
    </row>
    <row r="181" spans="4:100" x14ac:dyDescent="0.2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45"/>
      <c r="BN181" s="45"/>
      <c r="BO181" s="45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5"/>
      <c r="CA181" s="45"/>
      <c r="CB181" s="45"/>
      <c r="CC181" s="45"/>
      <c r="CD181" s="45"/>
      <c r="CE181" s="45"/>
      <c r="CF181" s="45"/>
      <c r="CG181" s="45"/>
      <c r="CH181" s="45"/>
      <c r="CI181" s="45"/>
      <c r="CJ181" s="45"/>
      <c r="CK181" s="45"/>
      <c r="CL181" s="45"/>
      <c r="CM181" s="45"/>
      <c r="CN181" s="45"/>
      <c r="CO181" s="45"/>
      <c r="CP181" s="45"/>
      <c r="CQ181" s="45"/>
      <c r="CR181" s="45"/>
      <c r="CS181" s="45"/>
      <c r="CT181" s="45"/>
      <c r="CU181" s="45"/>
      <c r="CV181" s="45"/>
    </row>
    <row r="182" spans="4:100" x14ac:dyDescent="0.2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45"/>
      <c r="BN182" s="45"/>
      <c r="BO182" s="45"/>
      <c r="BP182" s="45"/>
      <c r="BQ182" s="45"/>
      <c r="BR182" s="45"/>
      <c r="BS182" s="45"/>
      <c r="BT182" s="45"/>
      <c r="BU182" s="45"/>
      <c r="BV182" s="45"/>
      <c r="BW182" s="45"/>
      <c r="BX182" s="45"/>
      <c r="BY182" s="45"/>
      <c r="BZ182" s="45"/>
      <c r="CA182" s="45"/>
      <c r="CB182" s="45"/>
      <c r="CC182" s="45"/>
      <c r="CD182" s="45"/>
      <c r="CE182" s="45"/>
      <c r="CF182" s="45"/>
      <c r="CG182" s="45"/>
      <c r="CH182" s="45"/>
      <c r="CI182" s="45"/>
      <c r="CJ182" s="45"/>
      <c r="CK182" s="45"/>
      <c r="CL182" s="45"/>
      <c r="CM182" s="45"/>
      <c r="CN182" s="45"/>
      <c r="CO182" s="45"/>
      <c r="CP182" s="45"/>
      <c r="CQ182" s="45"/>
      <c r="CR182" s="45"/>
      <c r="CS182" s="45"/>
      <c r="CT182" s="45"/>
      <c r="CU182" s="45"/>
      <c r="CV182" s="45"/>
    </row>
    <row r="183" spans="4:100" x14ac:dyDescent="0.2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45"/>
      <c r="BN183" s="45"/>
      <c r="BO183" s="45"/>
      <c r="BP183" s="45"/>
      <c r="BQ183" s="45"/>
      <c r="BR183" s="45"/>
      <c r="BS183" s="45"/>
      <c r="BT183" s="45"/>
      <c r="BU183" s="45"/>
      <c r="BV183" s="45"/>
      <c r="BW183" s="45"/>
      <c r="BX183" s="45"/>
      <c r="BY183" s="45"/>
      <c r="BZ183" s="45"/>
      <c r="CA183" s="45"/>
      <c r="CB183" s="45"/>
      <c r="CC183" s="45"/>
      <c r="CD183" s="45"/>
      <c r="CE183" s="45"/>
      <c r="CF183" s="45"/>
      <c r="CG183" s="45"/>
      <c r="CH183" s="45"/>
      <c r="CI183" s="45"/>
      <c r="CJ183" s="45"/>
      <c r="CK183" s="45"/>
      <c r="CL183" s="45"/>
      <c r="CM183" s="45"/>
      <c r="CN183" s="45"/>
      <c r="CO183" s="45"/>
      <c r="CP183" s="45"/>
      <c r="CQ183" s="45"/>
      <c r="CR183" s="45"/>
      <c r="CS183" s="45"/>
      <c r="CT183" s="45"/>
      <c r="CU183" s="45"/>
      <c r="CV183" s="45"/>
    </row>
    <row r="184" spans="4:100" x14ac:dyDescent="0.2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45"/>
      <c r="BN184" s="45"/>
      <c r="BO184" s="45"/>
      <c r="BP184" s="45"/>
      <c r="BQ184" s="45"/>
      <c r="BR184" s="45"/>
      <c r="BS184" s="45"/>
      <c r="BT184" s="45"/>
      <c r="BU184" s="45"/>
      <c r="BV184" s="45"/>
      <c r="BW184" s="45"/>
      <c r="BX184" s="45"/>
      <c r="BY184" s="45"/>
      <c r="BZ184" s="45"/>
      <c r="CA184" s="45"/>
      <c r="CB184" s="45"/>
      <c r="CC184" s="45"/>
      <c r="CD184" s="45"/>
      <c r="CE184" s="45"/>
      <c r="CF184" s="45"/>
      <c r="CG184" s="45"/>
      <c r="CH184" s="45"/>
      <c r="CI184" s="45"/>
      <c r="CJ184" s="45"/>
      <c r="CK184" s="45"/>
      <c r="CL184" s="45"/>
      <c r="CM184" s="45"/>
      <c r="CN184" s="45"/>
      <c r="CO184" s="45"/>
      <c r="CP184" s="45"/>
      <c r="CQ184" s="45"/>
      <c r="CR184" s="45"/>
      <c r="CS184" s="45"/>
      <c r="CT184" s="45"/>
      <c r="CU184" s="45"/>
      <c r="CV184" s="45"/>
    </row>
    <row r="185" spans="4:100" x14ac:dyDescent="0.2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45"/>
      <c r="BN185" s="45"/>
      <c r="BO185" s="45"/>
      <c r="BP185" s="45"/>
      <c r="BQ185" s="45"/>
      <c r="BR185" s="45"/>
      <c r="BS185" s="45"/>
      <c r="BT185" s="45"/>
      <c r="BU185" s="45"/>
      <c r="BV185" s="45"/>
      <c r="BW185" s="45"/>
      <c r="BX185" s="45"/>
      <c r="BY185" s="45"/>
      <c r="BZ185" s="45"/>
      <c r="CA185" s="45"/>
      <c r="CB185" s="45"/>
      <c r="CC185" s="45"/>
      <c r="CD185" s="45"/>
      <c r="CE185" s="45"/>
      <c r="CF185" s="45"/>
      <c r="CG185" s="45"/>
      <c r="CH185" s="45"/>
      <c r="CI185" s="45"/>
      <c r="CJ185" s="45"/>
      <c r="CK185" s="45"/>
      <c r="CL185" s="45"/>
      <c r="CM185" s="45"/>
      <c r="CN185" s="45"/>
      <c r="CO185" s="45"/>
      <c r="CP185" s="45"/>
      <c r="CQ185" s="45"/>
      <c r="CR185" s="45"/>
      <c r="CS185" s="45"/>
      <c r="CT185" s="45"/>
      <c r="CU185" s="45"/>
      <c r="CV185" s="45"/>
    </row>
    <row r="186" spans="4:100" x14ac:dyDescent="0.2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45"/>
      <c r="BN186" s="45"/>
      <c r="BO186" s="45"/>
      <c r="BP186" s="45"/>
      <c r="BQ186" s="45"/>
      <c r="BR186" s="45"/>
      <c r="BS186" s="45"/>
      <c r="BT186" s="45"/>
      <c r="BU186" s="45"/>
      <c r="BV186" s="45"/>
      <c r="BW186" s="45"/>
      <c r="BX186" s="45"/>
      <c r="BY186" s="45"/>
      <c r="BZ186" s="45"/>
      <c r="CA186" s="45"/>
      <c r="CB186" s="45"/>
      <c r="CC186" s="45"/>
      <c r="CD186" s="45"/>
      <c r="CE186" s="45"/>
      <c r="CF186" s="45"/>
      <c r="CG186" s="45"/>
      <c r="CH186" s="45"/>
      <c r="CI186" s="45"/>
      <c r="CJ186" s="45"/>
      <c r="CK186" s="45"/>
      <c r="CL186" s="45"/>
      <c r="CM186" s="45"/>
      <c r="CN186" s="45"/>
      <c r="CO186" s="45"/>
      <c r="CP186" s="45"/>
      <c r="CQ186" s="45"/>
      <c r="CR186" s="45"/>
      <c r="CS186" s="45"/>
      <c r="CT186" s="45"/>
      <c r="CU186" s="45"/>
      <c r="CV186" s="45"/>
    </row>
    <row r="187" spans="4:100" x14ac:dyDescent="0.2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45"/>
      <c r="BN187" s="45"/>
      <c r="BO187" s="45"/>
      <c r="BP187" s="45"/>
      <c r="BQ187" s="45"/>
      <c r="BR187" s="45"/>
      <c r="BS187" s="45"/>
      <c r="BT187" s="45"/>
      <c r="BU187" s="45"/>
      <c r="BV187" s="45"/>
      <c r="BW187" s="45"/>
      <c r="BX187" s="45"/>
      <c r="BY187" s="45"/>
      <c r="BZ187" s="45"/>
      <c r="CA187" s="45"/>
      <c r="CB187" s="45"/>
      <c r="CC187" s="45"/>
      <c r="CD187" s="45"/>
      <c r="CE187" s="45"/>
      <c r="CF187" s="45"/>
      <c r="CG187" s="45"/>
      <c r="CH187" s="45"/>
      <c r="CI187" s="45"/>
      <c r="CJ187" s="45"/>
      <c r="CK187" s="45"/>
      <c r="CL187" s="45"/>
      <c r="CM187" s="45"/>
      <c r="CN187" s="45"/>
      <c r="CO187" s="45"/>
      <c r="CP187" s="45"/>
      <c r="CQ187" s="45"/>
      <c r="CR187" s="45"/>
      <c r="CS187" s="45"/>
      <c r="CT187" s="45"/>
      <c r="CU187" s="45"/>
      <c r="CV187" s="45"/>
    </row>
    <row r="188" spans="4:100" x14ac:dyDescent="0.2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45"/>
      <c r="BN188" s="45"/>
      <c r="BO188" s="45"/>
      <c r="BP188" s="45"/>
      <c r="BQ188" s="45"/>
      <c r="BR188" s="45"/>
      <c r="BS188" s="45"/>
      <c r="BT188" s="45"/>
      <c r="BU188" s="45"/>
      <c r="BV188" s="45"/>
      <c r="BW188" s="45"/>
      <c r="BX188" s="45"/>
      <c r="BY188" s="45"/>
      <c r="BZ188" s="45"/>
      <c r="CA188" s="45"/>
      <c r="CB188" s="45"/>
      <c r="CC188" s="45"/>
      <c r="CD188" s="45"/>
      <c r="CE188" s="45"/>
      <c r="CF188" s="45"/>
      <c r="CG188" s="45"/>
      <c r="CH188" s="45"/>
      <c r="CI188" s="45"/>
      <c r="CJ188" s="45"/>
      <c r="CK188" s="45"/>
      <c r="CL188" s="45"/>
      <c r="CM188" s="45"/>
      <c r="CN188" s="45"/>
      <c r="CO188" s="45"/>
      <c r="CP188" s="45"/>
      <c r="CQ188" s="45"/>
      <c r="CR188" s="45"/>
      <c r="CS188" s="45"/>
      <c r="CT188" s="45"/>
      <c r="CU188" s="45"/>
      <c r="CV188" s="45"/>
    </row>
    <row r="189" spans="4:100" x14ac:dyDescent="0.2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45"/>
      <c r="BN189" s="45"/>
      <c r="BO189" s="45"/>
      <c r="BP189" s="45"/>
      <c r="BQ189" s="45"/>
      <c r="BR189" s="45"/>
      <c r="BS189" s="45"/>
      <c r="BT189" s="45"/>
      <c r="BU189" s="45"/>
      <c r="BV189" s="45"/>
      <c r="BW189" s="45"/>
      <c r="BX189" s="45"/>
      <c r="BY189" s="45"/>
      <c r="BZ189" s="45"/>
      <c r="CA189" s="45"/>
      <c r="CB189" s="45"/>
      <c r="CC189" s="45"/>
      <c r="CD189" s="45"/>
      <c r="CE189" s="45"/>
      <c r="CF189" s="45"/>
      <c r="CG189" s="45"/>
      <c r="CH189" s="45"/>
      <c r="CI189" s="45"/>
      <c r="CJ189" s="45"/>
      <c r="CK189" s="45"/>
      <c r="CL189" s="45"/>
      <c r="CM189" s="45"/>
      <c r="CN189" s="45"/>
      <c r="CO189" s="45"/>
      <c r="CP189" s="45"/>
      <c r="CQ189" s="45"/>
      <c r="CR189" s="45"/>
      <c r="CS189" s="45"/>
      <c r="CT189" s="45"/>
      <c r="CU189" s="45"/>
      <c r="CV189" s="45"/>
    </row>
    <row r="190" spans="4:100" x14ac:dyDescent="0.2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45"/>
      <c r="BN190" s="45"/>
      <c r="BO190" s="45"/>
      <c r="BP190" s="45"/>
      <c r="BQ190" s="45"/>
      <c r="BR190" s="45"/>
      <c r="BS190" s="45"/>
      <c r="BT190" s="45"/>
      <c r="BU190" s="45"/>
      <c r="BV190" s="45"/>
      <c r="BW190" s="45"/>
      <c r="BX190" s="45"/>
      <c r="BY190" s="45"/>
      <c r="BZ190" s="45"/>
      <c r="CA190" s="45"/>
      <c r="CB190" s="45"/>
      <c r="CC190" s="45"/>
      <c r="CD190" s="45"/>
      <c r="CE190" s="45"/>
      <c r="CF190" s="45"/>
      <c r="CG190" s="45"/>
      <c r="CH190" s="45"/>
      <c r="CI190" s="45"/>
      <c r="CJ190" s="45"/>
      <c r="CK190" s="45"/>
      <c r="CL190" s="45"/>
      <c r="CM190" s="45"/>
      <c r="CN190" s="45"/>
      <c r="CO190" s="45"/>
      <c r="CP190" s="45"/>
      <c r="CQ190" s="45"/>
      <c r="CR190" s="45"/>
      <c r="CS190" s="45"/>
      <c r="CT190" s="45"/>
      <c r="CU190" s="45"/>
      <c r="CV190" s="45"/>
    </row>
    <row r="191" spans="4:100" x14ac:dyDescent="0.2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45"/>
      <c r="BN191" s="45"/>
      <c r="BO191" s="45"/>
      <c r="BP191" s="45"/>
      <c r="BQ191" s="45"/>
      <c r="BR191" s="45"/>
      <c r="BS191" s="45"/>
      <c r="BT191" s="45"/>
      <c r="BU191" s="45"/>
      <c r="BV191" s="45"/>
      <c r="BW191" s="45"/>
      <c r="BX191" s="45"/>
      <c r="BY191" s="45"/>
      <c r="BZ191" s="45"/>
      <c r="CA191" s="45"/>
      <c r="CB191" s="45"/>
      <c r="CC191" s="45"/>
      <c r="CD191" s="45"/>
      <c r="CE191" s="45"/>
      <c r="CF191" s="45"/>
      <c r="CG191" s="45"/>
      <c r="CH191" s="45"/>
      <c r="CI191" s="45"/>
      <c r="CJ191" s="45"/>
      <c r="CK191" s="45"/>
      <c r="CL191" s="45"/>
      <c r="CM191" s="45"/>
      <c r="CN191" s="45"/>
      <c r="CO191" s="45"/>
      <c r="CP191" s="45"/>
      <c r="CQ191" s="45"/>
      <c r="CR191" s="45"/>
      <c r="CS191" s="45"/>
      <c r="CT191" s="45"/>
      <c r="CU191" s="45"/>
      <c r="CV191" s="45"/>
    </row>
    <row r="192" spans="4:100" x14ac:dyDescent="0.2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45"/>
      <c r="BN192" s="45"/>
      <c r="BO192" s="45"/>
      <c r="BP192" s="45"/>
      <c r="BQ192" s="45"/>
      <c r="BR192" s="45"/>
      <c r="BS192" s="45"/>
      <c r="BT192" s="45"/>
      <c r="BU192" s="45"/>
      <c r="BV192" s="45"/>
      <c r="BW192" s="45"/>
      <c r="BX192" s="45"/>
      <c r="BY192" s="45"/>
      <c r="BZ192" s="45"/>
      <c r="CA192" s="45"/>
      <c r="CB192" s="45"/>
      <c r="CC192" s="45"/>
      <c r="CD192" s="45"/>
      <c r="CE192" s="45"/>
      <c r="CF192" s="45"/>
      <c r="CG192" s="45"/>
      <c r="CH192" s="45"/>
      <c r="CI192" s="45"/>
      <c r="CJ192" s="45"/>
      <c r="CK192" s="45"/>
      <c r="CL192" s="45"/>
      <c r="CM192" s="45"/>
      <c r="CN192" s="45"/>
      <c r="CO192" s="45"/>
      <c r="CP192" s="45"/>
      <c r="CQ192" s="45"/>
      <c r="CR192" s="45"/>
      <c r="CS192" s="45"/>
      <c r="CT192" s="45"/>
      <c r="CU192" s="45"/>
      <c r="CV192" s="45"/>
    </row>
    <row r="193" spans="4:100" x14ac:dyDescent="0.2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45"/>
      <c r="BN193" s="45"/>
      <c r="BO193" s="45"/>
      <c r="BP193" s="45"/>
      <c r="BQ193" s="45"/>
      <c r="BR193" s="45"/>
      <c r="BS193" s="45"/>
      <c r="BT193" s="45"/>
      <c r="BU193" s="45"/>
      <c r="BV193" s="45"/>
      <c r="BW193" s="45"/>
      <c r="BX193" s="45"/>
      <c r="BY193" s="45"/>
      <c r="BZ193" s="45"/>
      <c r="CA193" s="45"/>
      <c r="CB193" s="45"/>
      <c r="CC193" s="45"/>
      <c r="CD193" s="45"/>
      <c r="CE193" s="45"/>
      <c r="CF193" s="45"/>
      <c r="CG193" s="45"/>
      <c r="CH193" s="45"/>
      <c r="CI193" s="45"/>
      <c r="CJ193" s="45"/>
      <c r="CK193" s="45"/>
      <c r="CL193" s="45"/>
      <c r="CM193" s="45"/>
      <c r="CN193" s="45"/>
      <c r="CO193" s="45"/>
      <c r="CP193" s="45"/>
      <c r="CQ193" s="45"/>
      <c r="CR193" s="45"/>
      <c r="CS193" s="45"/>
      <c r="CT193" s="45"/>
      <c r="CU193" s="45"/>
      <c r="CV193" s="45"/>
    </row>
    <row r="194" spans="4:100" x14ac:dyDescent="0.2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</row>
    <row r="195" spans="4:100" x14ac:dyDescent="0.2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45"/>
      <c r="BN195" s="45"/>
      <c r="BO195" s="45"/>
      <c r="BP195" s="45"/>
      <c r="BQ195" s="45"/>
      <c r="BR195" s="45"/>
      <c r="BS195" s="45"/>
      <c r="BT195" s="45"/>
      <c r="BU195" s="45"/>
      <c r="BV195" s="45"/>
      <c r="BW195" s="45"/>
      <c r="BX195" s="45"/>
      <c r="BY195" s="45"/>
      <c r="BZ195" s="45"/>
      <c r="CA195" s="45"/>
      <c r="CB195" s="45"/>
      <c r="CC195" s="45"/>
      <c r="CD195" s="45"/>
      <c r="CE195" s="45"/>
      <c r="CF195" s="45"/>
      <c r="CG195" s="45"/>
      <c r="CH195" s="45"/>
      <c r="CI195" s="45"/>
      <c r="CJ195" s="45"/>
      <c r="CK195" s="45"/>
      <c r="CL195" s="45"/>
      <c r="CM195" s="45"/>
      <c r="CN195" s="45"/>
      <c r="CO195" s="45"/>
      <c r="CP195" s="45"/>
      <c r="CQ195" s="45"/>
      <c r="CR195" s="45"/>
      <c r="CS195" s="45"/>
      <c r="CT195" s="45"/>
      <c r="CU195" s="45"/>
      <c r="CV195" s="45"/>
    </row>
    <row r="196" spans="4:100" x14ac:dyDescent="0.2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45"/>
      <c r="BN196" s="45"/>
      <c r="BO196" s="45"/>
      <c r="BP196" s="45"/>
      <c r="BQ196" s="45"/>
      <c r="BR196" s="45"/>
      <c r="BS196" s="45"/>
      <c r="BT196" s="45"/>
      <c r="BU196" s="45"/>
      <c r="BV196" s="45"/>
      <c r="BW196" s="45"/>
      <c r="BX196" s="45"/>
      <c r="BY196" s="45"/>
      <c r="BZ196" s="45"/>
      <c r="CA196" s="45"/>
      <c r="CB196" s="45"/>
      <c r="CC196" s="45"/>
      <c r="CD196" s="45"/>
      <c r="CE196" s="45"/>
      <c r="CF196" s="45"/>
      <c r="CG196" s="45"/>
      <c r="CH196" s="45"/>
      <c r="CI196" s="45"/>
      <c r="CJ196" s="45"/>
      <c r="CK196" s="45"/>
      <c r="CL196" s="45"/>
      <c r="CM196" s="45"/>
      <c r="CN196" s="45"/>
      <c r="CO196" s="45"/>
      <c r="CP196" s="45"/>
      <c r="CQ196" s="45"/>
      <c r="CR196" s="45"/>
      <c r="CS196" s="45"/>
      <c r="CT196" s="45"/>
      <c r="CU196" s="45"/>
      <c r="CV196" s="45"/>
    </row>
    <row r="197" spans="4:100" x14ac:dyDescent="0.2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45"/>
      <c r="BN197" s="45"/>
      <c r="BO197" s="45"/>
      <c r="BP197" s="45"/>
      <c r="BQ197" s="45"/>
      <c r="BR197" s="45"/>
      <c r="BS197" s="45"/>
      <c r="BT197" s="45"/>
      <c r="BU197" s="45"/>
      <c r="BV197" s="45"/>
      <c r="BW197" s="45"/>
      <c r="BX197" s="45"/>
      <c r="BY197" s="45"/>
      <c r="BZ197" s="45"/>
      <c r="CA197" s="45"/>
      <c r="CB197" s="45"/>
      <c r="CC197" s="45"/>
      <c r="CD197" s="45"/>
      <c r="CE197" s="45"/>
      <c r="CF197" s="45"/>
      <c r="CG197" s="45"/>
      <c r="CH197" s="45"/>
      <c r="CI197" s="45"/>
      <c r="CJ197" s="45"/>
      <c r="CK197" s="45"/>
      <c r="CL197" s="45"/>
      <c r="CM197" s="45"/>
      <c r="CN197" s="45"/>
      <c r="CO197" s="45"/>
      <c r="CP197" s="45"/>
      <c r="CQ197" s="45"/>
      <c r="CR197" s="45"/>
      <c r="CS197" s="45"/>
      <c r="CT197" s="45"/>
      <c r="CU197" s="45"/>
      <c r="CV197" s="45"/>
    </row>
    <row r="198" spans="4:100" x14ac:dyDescent="0.2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45"/>
      <c r="BN198" s="45"/>
      <c r="BO198" s="45"/>
      <c r="BP198" s="45"/>
      <c r="BQ198" s="45"/>
      <c r="BR198" s="45"/>
      <c r="BS198" s="45"/>
      <c r="BT198" s="45"/>
      <c r="BU198" s="45"/>
      <c r="BV198" s="45"/>
      <c r="BW198" s="45"/>
      <c r="BX198" s="45"/>
      <c r="BY198" s="45"/>
      <c r="BZ198" s="45"/>
      <c r="CA198" s="45"/>
      <c r="CB198" s="45"/>
      <c r="CC198" s="45"/>
      <c r="CD198" s="45"/>
      <c r="CE198" s="45"/>
      <c r="CF198" s="45"/>
      <c r="CG198" s="45"/>
      <c r="CH198" s="45"/>
      <c r="CI198" s="45"/>
      <c r="CJ198" s="45"/>
      <c r="CK198" s="45"/>
      <c r="CL198" s="45"/>
      <c r="CM198" s="45"/>
      <c r="CN198" s="45"/>
      <c r="CO198" s="45"/>
      <c r="CP198" s="45"/>
      <c r="CQ198" s="45"/>
      <c r="CR198" s="45"/>
      <c r="CS198" s="45"/>
      <c r="CT198" s="45"/>
      <c r="CU198" s="45"/>
      <c r="CV198" s="45"/>
    </row>
    <row r="199" spans="4:100" x14ac:dyDescent="0.2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45"/>
      <c r="BN199" s="45"/>
      <c r="BO199" s="45"/>
      <c r="BP199" s="45"/>
      <c r="BQ199" s="45"/>
      <c r="BR199" s="45"/>
      <c r="BS199" s="45"/>
      <c r="BT199" s="45"/>
      <c r="BU199" s="45"/>
      <c r="BV199" s="45"/>
      <c r="BW199" s="45"/>
      <c r="BX199" s="45"/>
      <c r="BY199" s="45"/>
      <c r="BZ199" s="45"/>
      <c r="CA199" s="45"/>
      <c r="CB199" s="45"/>
      <c r="CC199" s="45"/>
      <c r="CD199" s="45"/>
      <c r="CE199" s="45"/>
      <c r="CF199" s="45"/>
      <c r="CG199" s="45"/>
      <c r="CH199" s="45"/>
      <c r="CI199" s="45"/>
      <c r="CJ199" s="45"/>
      <c r="CK199" s="45"/>
      <c r="CL199" s="45"/>
      <c r="CM199" s="45"/>
      <c r="CN199" s="45"/>
      <c r="CO199" s="45"/>
      <c r="CP199" s="45"/>
      <c r="CQ199" s="45"/>
      <c r="CR199" s="45"/>
      <c r="CS199" s="45"/>
      <c r="CT199" s="45"/>
      <c r="CU199" s="45"/>
      <c r="CV199" s="45"/>
    </row>
    <row r="200" spans="4:100" x14ac:dyDescent="0.2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45"/>
      <c r="BN200" s="45"/>
      <c r="BO200" s="45"/>
      <c r="BP200" s="45"/>
      <c r="BQ200" s="45"/>
      <c r="BR200" s="45"/>
      <c r="BS200" s="45"/>
      <c r="BT200" s="45"/>
      <c r="BU200" s="45"/>
      <c r="BV200" s="45"/>
      <c r="BW200" s="45"/>
      <c r="BX200" s="45"/>
      <c r="BY200" s="45"/>
      <c r="BZ200" s="45"/>
      <c r="CA200" s="45"/>
      <c r="CB200" s="45"/>
      <c r="CC200" s="45"/>
      <c r="CD200" s="45"/>
      <c r="CE200" s="45"/>
      <c r="CF200" s="45"/>
      <c r="CG200" s="45"/>
      <c r="CH200" s="45"/>
      <c r="CI200" s="45"/>
      <c r="CJ200" s="45"/>
      <c r="CK200" s="45"/>
      <c r="CL200" s="45"/>
      <c r="CM200" s="45"/>
      <c r="CN200" s="45"/>
      <c r="CO200" s="45"/>
      <c r="CP200" s="45"/>
      <c r="CQ200" s="45"/>
      <c r="CR200" s="45"/>
      <c r="CS200" s="45"/>
      <c r="CT200" s="45"/>
      <c r="CU200" s="45"/>
      <c r="CV200" s="45"/>
    </row>
    <row r="201" spans="4:100" x14ac:dyDescent="0.2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45"/>
      <c r="BN201" s="45"/>
      <c r="BO201" s="45"/>
      <c r="BP201" s="45"/>
      <c r="BQ201" s="45"/>
      <c r="BR201" s="45"/>
      <c r="BS201" s="45"/>
      <c r="BT201" s="45"/>
      <c r="BU201" s="45"/>
      <c r="BV201" s="45"/>
      <c r="BW201" s="45"/>
      <c r="BX201" s="45"/>
      <c r="BY201" s="45"/>
      <c r="BZ201" s="45"/>
      <c r="CA201" s="45"/>
      <c r="CB201" s="45"/>
      <c r="CC201" s="45"/>
      <c r="CD201" s="45"/>
      <c r="CE201" s="45"/>
      <c r="CF201" s="45"/>
      <c r="CG201" s="45"/>
      <c r="CH201" s="45"/>
      <c r="CI201" s="45"/>
      <c r="CJ201" s="45"/>
      <c r="CK201" s="45"/>
      <c r="CL201" s="45"/>
      <c r="CM201" s="45"/>
      <c r="CN201" s="45"/>
      <c r="CO201" s="45"/>
      <c r="CP201" s="45"/>
      <c r="CQ201" s="45"/>
      <c r="CR201" s="45"/>
      <c r="CS201" s="45"/>
      <c r="CT201" s="45"/>
      <c r="CU201" s="45"/>
      <c r="CV201" s="45"/>
    </row>
    <row r="202" spans="4:100" x14ac:dyDescent="0.2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45"/>
      <c r="BN202" s="45"/>
      <c r="BO202" s="45"/>
      <c r="BP202" s="45"/>
      <c r="BQ202" s="45"/>
      <c r="BR202" s="45"/>
      <c r="BS202" s="45"/>
      <c r="BT202" s="45"/>
      <c r="BU202" s="45"/>
      <c r="BV202" s="45"/>
      <c r="BW202" s="45"/>
      <c r="BX202" s="45"/>
      <c r="BY202" s="45"/>
      <c r="BZ202" s="45"/>
      <c r="CA202" s="45"/>
      <c r="CB202" s="45"/>
      <c r="CC202" s="45"/>
      <c r="CD202" s="45"/>
      <c r="CE202" s="45"/>
      <c r="CF202" s="45"/>
      <c r="CG202" s="45"/>
      <c r="CH202" s="45"/>
      <c r="CI202" s="45"/>
      <c r="CJ202" s="45"/>
      <c r="CK202" s="45"/>
      <c r="CL202" s="45"/>
      <c r="CM202" s="45"/>
      <c r="CN202" s="45"/>
      <c r="CO202" s="45"/>
      <c r="CP202" s="45"/>
      <c r="CQ202" s="45"/>
      <c r="CR202" s="45"/>
      <c r="CS202" s="45"/>
      <c r="CT202" s="45"/>
      <c r="CU202" s="45"/>
      <c r="CV202" s="45"/>
    </row>
    <row r="203" spans="4:100" x14ac:dyDescent="0.2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45"/>
      <c r="BN203" s="45"/>
      <c r="BO203" s="45"/>
      <c r="BP203" s="45"/>
      <c r="BQ203" s="45"/>
      <c r="BR203" s="45"/>
      <c r="BS203" s="45"/>
      <c r="BT203" s="45"/>
      <c r="BU203" s="45"/>
      <c r="BV203" s="45"/>
      <c r="BW203" s="45"/>
      <c r="BX203" s="45"/>
      <c r="BY203" s="45"/>
      <c r="BZ203" s="45"/>
      <c r="CA203" s="45"/>
      <c r="CB203" s="45"/>
      <c r="CC203" s="45"/>
      <c r="CD203" s="45"/>
      <c r="CE203" s="45"/>
      <c r="CF203" s="45"/>
      <c r="CG203" s="45"/>
      <c r="CH203" s="45"/>
      <c r="CI203" s="45"/>
      <c r="CJ203" s="45"/>
      <c r="CK203" s="45"/>
      <c r="CL203" s="45"/>
      <c r="CM203" s="45"/>
      <c r="CN203" s="45"/>
      <c r="CO203" s="45"/>
      <c r="CP203" s="45"/>
      <c r="CQ203" s="45"/>
      <c r="CR203" s="45"/>
      <c r="CS203" s="45"/>
      <c r="CT203" s="45"/>
      <c r="CU203" s="45"/>
      <c r="CV203" s="45"/>
    </row>
    <row r="204" spans="4:100" x14ac:dyDescent="0.2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45"/>
      <c r="BN204" s="45"/>
      <c r="BO204" s="45"/>
      <c r="BP204" s="45"/>
      <c r="BQ204" s="45"/>
      <c r="BR204" s="45"/>
      <c r="BS204" s="45"/>
      <c r="BT204" s="45"/>
      <c r="BU204" s="45"/>
      <c r="BV204" s="45"/>
      <c r="BW204" s="45"/>
      <c r="BX204" s="45"/>
      <c r="BY204" s="45"/>
      <c r="BZ204" s="45"/>
      <c r="CA204" s="45"/>
      <c r="CB204" s="45"/>
      <c r="CC204" s="45"/>
      <c r="CD204" s="45"/>
      <c r="CE204" s="45"/>
      <c r="CF204" s="45"/>
      <c r="CG204" s="45"/>
      <c r="CH204" s="45"/>
      <c r="CI204" s="45"/>
      <c r="CJ204" s="45"/>
      <c r="CK204" s="45"/>
      <c r="CL204" s="45"/>
      <c r="CM204" s="45"/>
      <c r="CN204" s="45"/>
      <c r="CO204" s="45"/>
      <c r="CP204" s="45"/>
      <c r="CQ204" s="45"/>
      <c r="CR204" s="45"/>
      <c r="CS204" s="45"/>
      <c r="CT204" s="45"/>
      <c r="CU204" s="45"/>
      <c r="CV204" s="45"/>
    </row>
    <row r="205" spans="4:100" x14ac:dyDescent="0.2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45"/>
      <c r="BN205" s="45"/>
      <c r="BO205" s="45"/>
      <c r="BP205" s="45"/>
      <c r="BQ205" s="45"/>
      <c r="BR205" s="45"/>
      <c r="BS205" s="45"/>
      <c r="BT205" s="45"/>
      <c r="BU205" s="45"/>
      <c r="BV205" s="45"/>
      <c r="BW205" s="45"/>
      <c r="BX205" s="45"/>
      <c r="BY205" s="45"/>
      <c r="BZ205" s="45"/>
      <c r="CA205" s="45"/>
      <c r="CB205" s="45"/>
      <c r="CC205" s="45"/>
      <c r="CD205" s="45"/>
      <c r="CE205" s="45"/>
      <c r="CF205" s="45"/>
      <c r="CG205" s="45"/>
      <c r="CH205" s="45"/>
      <c r="CI205" s="45"/>
      <c r="CJ205" s="45"/>
      <c r="CK205" s="45"/>
      <c r="CL205" s="45"/>
      <c r="CM205" s="45"/>
      <c r="CN205" s="45"/>
      <c r="CO205" s="45"/>
      <c r="CP205" s="45"/>
      <c r="CQ205" s="45"/>
      <c r="CR205" s="45"/>
      <c r="CS205" s="45"/>
      <c r="CT205" s="45"/>
      <c r="CU205" s="45"/>
      <c r="CV205" s="45"/>
    </row>
    <row r="206" spans="4:100" x14ac:dyDescent="0.2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45"/>
      <c r="BN206" s="45"/>
      <c r="BO206" s="45"/>
      <c r="BP206" s="45"/>
      <c r="BQ206" s="45"/>
      <c r="BR206" s="45"/>
      <c r="BS206" s="45"/>
      <c r="BT206" s="45"/>
      <c r="BU206" s="45"/>
      <c r="BV206" s="45"/>
      <c r="BW206" s="45"/>
      <c r="BX206" s="45"/>
      <c r="BY206" s="45"/>
      <c r="BZ206" s="45"/>
      <c r="CA206" s="45"/>
      <c r="CB206" s="45"/>
      <c r="CC206" s="45"/>
      <c r="CD206" s="45"/>
      <c r="CE206" s="45"/>
      <c r="CF206" s="45"/>
      <c r="CG206" s="45"/>
      <c r="CH206" s="45"/>
      <c r="CI206" s="45"/>
      <c r="CJ206" s="45"/>
      <c r="CK206" s="45"/>
      <c r="CL206" s="45"/>
      <c r="CM206" s="45"/>
      <c r="CN206" s="45"/>
      <c r="CO206" s="45"/>
      <c r="CP206" s="45"/>
      <c r="CQ206" s="45"/>
      <c r="CR206" s="45"/>
      <c r="CS206" s="45"/>
      <c r="CT206" s="45"/>
      <c r="CU206" s="45"/>
      <c r="CV206" s="45"/>
    </row>
    <row r="207" spans="4:100" x14ac:dyDescent="0.2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45"/>
      <c r="BN207" s="45"/>
      <c r="BO207" s="45"/>
      <c r="BP207" s="45"/>
      <c r="BQ207" s="45"/>
      <c r="BR207" s="45"/>
      <c r="BS207" s="45"/>
      <c r="BT207" s="45"/>
      <c r="BU207" s="45"/>
      <c r="BV207" s="45"/>
      <c r="BW207" s="45"/>
      <c r="BX207" s="45"/>
      <c r="BY207" s="45"/>
      <c r="BZ207" s="45"/>
      <c r="CA207" s="45"/>
      <c r="CB207" s="45"/>
      <c r="CC207" s="45"/>
      <c r="CD207" s="45"/>
      <c r="CE207" s="45"/>
      <c r="CF207" s="45"/>
      <c r="CG207" s="45"/>
      <c r="CH207" s="45"/>
      <c r="CI207" s="45"/>
      <c r="CJ207" s="45"/>
      <c r="CK207" s="45"/>
      <c r="CL207" s="45"/>
      <c r="CM207" s="45"/>
      <c r="CN207" s="45"/>
      <c r="CO207" s="45"/>
      <c r="CP207" s="45"/>
      <c r="CQ207" s="45"/>
      <c r="CR207" s="45"/>
      <c r="CS207" s="45"/>
      <c r="CT207" s="45"/>
      <c r="CU207" s="45"/>
      <c r="CV207" s="45"/>
    </row>
    <row r="208" spans="4:100" x14ac:dyDescent="0.2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45"/>
      <c r="BN208" s="45"/>
      <c r="BO208" s="45"/>
      <c r="BP208" s="45"/>
      <c r="BQ208" s="45"/>
      <c r="BR208" s="45"/>
      <c r="BS208" s="45"/>
      <c r="BT208" s="45"/>
      <c r="BU208" s="45"/>
      <c r="BV208" s="45"/>
      <c r="BW208" s="45"/>
      <c r="BX208" s="45"/>
      <c r="BY208" s="45"/>
      <c r="BZ208" s="45"/>
      <c r="CA208" s="45"/>
      <c r="CB208" s="45"/>
      <c r="CC208" s="45"/>
      <c r="CD208" s="45"/>
      <c r="CE208" s="45"/>
      <c r="CF208" s="45"/>
      <c r="CG208" s="45"/>
      <c r="CH208" s="45"/>
      <c r="CI208" s="45"/>
      <c r="CJ208" s="45"/>
      <c r="CK208" s="45"/>
      <c r="CL208" s="45"/>
      <c r="CM208" s="45"/>
      <c r="CN208" s="45"/>
      <c r="CO208" s="45"/>
      <c r="CP208" s="45"/>
      <c r="CQ208" s="45"/>
      <c r="CR208" s="45"/>
      <c r="CS208" s="45"/>
      <c r="CT208" s="45"/>
      <c r="CU208" s="45"/>
      <c r="CV208" s="45"/>
    </row>
    <row r="209" spans="4:100" x14ac:dyDescent="0.2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45"/>
      <c r="BN209" s="45"/>
      <c r="BO209" s="45"/>
      <c r="BP209" s="45"/>
      <c r="BQ209" s="45"/>
      <c r="BR209" s="45"/>
      <c r="BS209" s="45"/>
      <c r="BT209" s="45"/>
      <c r="BU209" s="45"/>
      <c r="BV209" s="45"/>
      <c r="BW209" s="45"/>
      <c r="BX209" s="45"/>
      <c r="BY209" s="45"/>
      <c r="BZ209" s="45"/>
      <c r="CA209" s="45"/>
      <c r="CB209" s="45"/>
      <c r="CC209" s="45"/>
      <c r="CD209" s="45"/>
      <c r="CE209" s="45"/>
      <c r="CF209" s="45"/>
      <c r="CG209" s="45"/>
      <c r="CH209" s="45"/>
      <c r="CI209" s="45"/>
      <c r="CJ209" s="45"/>
      <c r="CK209" s="45"/>
      <c r="CL209" s="45"/>
      <c r="CM209" s="45"/>
      <c r="CN209" s="45"/>
      <c r="CO209" s="45"/>
      <c r="CP209" s="45"/>
      <c r="CQ209" s="45"/>
      <c r="CR209" s="45"/>
      <c r="CS209" s="45"/>
      <c r="CT209" s="45"/>
      <c r="CU209" s="45"/>
      <c r="CV209" s="45"/>
    </row>
    <row r="210" spans="4:100" x14ac:dyDescent="0.2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45"/>
      <c r="BN210" s="45"/>
      <c r="BO210" s="45"/>
      <c r="BP210" s="45"/>
      <c r="BQ210" s="45"/>
      <c r="BR210" s="45"/>
      <c r="BS210" s="45"/>
      <c r="BT210" s="45"/>
      <c r="BU210" s="45"/>
      <c r="BV210" s="45"/>
      <c r="BW210" s="45"/>
      <c r="BX210" s="45"/>
      <c r="BY210" s="45"/>
      <c r="BZ210" s="45"/>
      <c r="CA210" s="45"/>
      <c r="CB210" s="45"/>
      <c r="CC210" s="45"/>
      <c r="CD210" s="45"/>
      <c r="CE210" s="45"/>
      <c r="CF210" s="45"/>
      <c r="CG210" s="45"/>
      <c r="CH210" s="45"/>
      <c r="CI210" s="45"/>
      <c r="CJ210" s="45"/>
      <c r="CK210" s="45"/>
      <c r="CL210" s="45"/>
      <c r="CM210" s="45"/>
      <c r="CN210" s="45"/>
      <c r="CO210" s="45"/>
      <c r="CP210" s="45"/>
      <c r="CQ210" s="45"/>
      <c r="CR210" s="45"/>
      <c r="CS210" s="45"/>
      <c r="CT210" s="45"/>
      <c r="CU210" s="45"/>
      <c r="CV210" s="45"/>
    </row>
    <row r="211" spans="4:100" x14ac:dyDescent="0.2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45"/>
      <c r="BN211" s="45"/>
      <c r="BO211" s="45"/>
      <c r="BP211" s="45"/>
      <c r="BQ211" s="45"/>
      <c r="BR211" s="45"/>
      <c r="BS211" s="45"/>
      <c r="BT211" s="45"/>
      <c r="BU211" s="45"/>
      <c r="BV211" s="45"/>
      <c r="BW211" s="45"/>
      <c r="BX211" s="45"/>
      <c r="BY211" s="45"/>
      <c r="BZ211" s="45"/>
      <c r="CA211" s="45"/>
      <c r="CB211" s="45"/>
      <c r="CC211" s="45"/>
      <c r="CD211" s="45"/>
      <c r="CE211" s="45"/>
      <c r="CF211" s="45"/>
      <c r="CG211" s="45"/>
      <c r="CH211" s="45"/>
      <c r="CI211" s="45"/>
      <c r="CJ211" s="45"/>
      <c r="CK211" s="45"/>
      <c r="CL211" s="45"/>
      <c r="CM211" s="45"/>
      <c r="CN211" s="45"/>
      <c r="CO211" s="45"/>
      <c r="CP211" s="45"/>
      <c r="CQ211" s="45"/>
      <c r="CR211" s="45"/>
      <c r="CS211" s="45"/>
      <c r="CT211" s="45"/>
      <c r="CU211" s="45"/>
      <c r="CV211" s="45"/>
    </row>
    <row r="212" spans="4:100" x14ac:dyDescent="0.2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45"/>
      <c r="BN212" s="45"/>
      <c r="BO212" s="45"/>
      <c r="BP212" s="45"/>
      <c r="BQ212" s="45"/>
      <c r="BR212" s="45"/>
      <c r="BS212" s="45"/>
      <c r="BT212" s="45"/>
      <c r="BU212" s="45"/>
      <c r="BV212" s="45"/>
      <c r="BW212" s="45"/>
      <c r="BX212" s="45"/>
      <c r="BY212" s="45"/>
      <c r="BZ212" s="45"/>
      <c r="CA212" s="45"/>
      <c r="CB212" s="45"/>
      <c r="CC212" s="45"/>
      <c r="CD212" s="45"/>
      <c r="CE212" s="45"/>
      <c r="CF212" s="45"/>
      <c r="CG212" s="45"/>
      <c r="CH212" s="45"/>
      <c r="CI212" s="45"/>
      <c r="CJ212" s="45"/>
      <c r="CK212" s="45"/>
      <c r="CL212" s="45"/>
      <c r="CM212" s="45"/>
      <c r="CN212" s="45"/>
      <c r="CO212" s="45"/>
      <c r="CP212" s="45"/>
      <c r="CQ212" s="45"/>
      <c r="CR212" s="45"/>
      <c r="CS212" s="45"/>
      <c r="CT212" s="45"/>
      <c r="CU212" s="45"/>
      <c r="CV212" s="45"/>
    </row>
    <row r="213" spans="4:100" x14ac:dyDescent="0.2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45"/>
      <c r="BN213" s="45"/>
      <c r="BO213" s="45"/>
      <c r="BP213" s="45"/>
      <c r="BQ213" s="45"/>
      <c r="BR213" s="45"/>
      <c r="BS213" s="45"/>
      <c r="BT213" s="45"/>
      <c r="BU213" s="45"/>
      <c r="BV213" s="45"/>
      <c r="BW213" s="45"/>
      <c r="BX213" s="45"/>
      <c r="BY213" s="45"/>
      <c r="BZ213" s="45"/>
      <c r="CA213" s="45"/>
      <c r="CB213" s="45"/>
      <c r="CC213" s="45"/>
      <c r="CD213" s="45"/>
      <c r="CE213" s="45"/>
      <c r="CF213" s="45"/>
      <c r="CG213" s="45"/>
      <c r="CH213" s="45"/>
      <c r="CI213" s="45"/>
      <c r="CJ213" s="45"/>
      <c r="CK213" s="45"/>
      <c r="CL213" s="45"/>
      <c r="CM213" s="45"/>
      <c r="CN213" s="45"/>
      <c r="CO213" s="45"/>
      <c r="CP213" s="45"/>
      <c r="CQ213" s="45"/>
      <c r="CR213" s="45"/>
      <c r="CS213" s="45"/>
      <c r="CT213" s="45"/>
      <c r="CU213" s="45"/>
      <c r="CV213" s="45"/>
    </row>
    <row r="214" spans="4:100" x14ac:dyDescent="0.2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45"/>
      <c r="BN214" s="45"/>
      <c r="BO214" s="45"/>
      <c r="BP214" s="45"/>
      <c r="BQ214" s="45"/>
      <c r="BR214" s="45"/>
      <c r="BS214" s="45"/>
      <c r="BT214" s="45"/>
      <c r="BU214" s="45"/>
      <c r="BV214" s="45"/>
      <c r="BW214" s="45"/>
      <c r="BX214" s="45"/>
      <c r="BY214" s="45"/>
      <c r="BZ214" s="45"/>
      <c r="CA214" s="45"/>
      <c r="CB214" s="45"/>
      <c r="CC214" s="45"/>
      <c r="CD214" s="45"/>
      <c r="CE214" s="45"/>
      <c r="CF214" s="45"/>
      <c r="CG214" s="45"/>
      <c r="CH214" s="45"/>
      <c r="CI214" s="45"/>
      <c r="CJ214" s="45"/>
      <c r="CK214" s="45"/>
      <c r="CL214" s="45"/>
      <c r="CM214" s="45"/>
      <c r="CN214" s="45"/>
      <c r="CO214" s="45"/>
      <c r="CP214" s="45"/>
      <c r="CQ214" s="45"/>
      <c r="CR214" s="45"/>
      <c r="CS214" s="45"/>
      <c r="CT214" s="45"/>
      <c r="CU214" s="45"/>
      <c r="CV214" s="45"/>
    </row>
    <row r="215" spans="4:100" x14ac:dyDescent="0.2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45"/>
      <c r="BN215" s="45"/>
      <c r="BO215" s="45"/>
      <c r="BP215" s="45"/>
      <c r="BQ215" s="45"/>
      <c r="BR215" s="45"/>
      <c r="BS215" s="45"/>
      <c r="BT215" s="45"/>
      <c r="BU215" s="45"/>
      <c r="BV215" s="45"/>
      <c r="BW215" s="45"/>
      <c r="BX215" s="45"/>
      <c r="BY215" s="45"/>
      <c r="BZ215" s="45"/>
      <c r="CA215" s="45"/>
      <c r="CB215" s="45"/>
      <c r="CC215" s="45"/>
      <c r="CD215" s="45"/>
      <c r="CE215" s="45"/>
      <c r="CF215" s="45"/>
      <c r="CG215" s="45"/>
      <c r="CH215" s="45"/>
      <c r="CI215" s="45"/>
      <c r="CJ215" s="45"/>
      <c r="CK215" s="45"/>
      <c r="CL215" s="45"/>
      <c r="CM215" s="45"/>
      <c r="CN215" s="45"/>
      <c r="CO215" s="45"/>
      <c r="CP215" s="45"/>
      <c r="CQ215" s="45"/>
      <c r="CR215" s="45"/>
      <c r="CS215" s="45"/>
      <c r="CT215" s="45"/>
      <c r="CU215" s="45"/>
      <c r="CV215" s="45"/>
    </row>
    <row r="216" spans="4:100" x14ac:dyDescent="0.2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45"/>
      <c r="BN216" s="45"/>
      <c r="BO216" s="45"/>
      <c r="BP216" s="45"/>
      <c r="BQ216" s="45"/>
      <c r="BR216" s="45"/>
      <c r="BS216" s="45"/>
      <c r="BT216" s="45"/>
      <c r="BU216" s="45"/>
      <c r="BV216" s="45"/>
      <c r="BW216" s="45"/>
      <c r="BX216" s="45"/>
      <c r="BY216" s="45"/>
      <c r="BZ216" s="45"/>
      <c r="CA216" s="45"/>
      <c r="CB216" s="45"/>
      <c r="CC216" s="45"/>
      <c r="CD216" s="45"/>
      <c r="CE216" s="45"/>
      <c r="CF216" s="45"/>
      <c r="CG216" s="45"/>
      <c r="CH216" s="45"/>
      <c r="CI216" s="45"/>
      <c r="CJ216" s="45"/>
      <c r="CK216" s="45"/>
      <c r="CL216" s="45"/>
      <c r="CM216" s="45"/>
      <c r="CN216" s="45"/>
      <c r="CO216" s="45"/>
      <c r="CP216" s="45"/>
      <c r="CQ216" s="45"/>
      <c r="CR216" s="45"/>
      <c r="CS216" s="45"/>
      <c r="CT216" s="45"/>
      <c r="CU216" s="45"/>
      <c r="CV216" s="45"/>
    </row>
    <row r="217" spans="4:100" x14ac:dyDescent="0.2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45"/>
      <c r="BN217" s="45"/>
      <c r="BO217" s="45"/>
      <c r="BP217" s="45"/>
      <c r="BQ217" s="45"/>
      <c r="BR217" s="45"/>
      <c r="BS217" s="45"/>
      <c r="BT217" s="45"/>
      <c r="BU217" s="45"/>
      <c r="BV217" s="45"/>
      <c r="BW217" s="45"/>
      <c r="BX217" s="45"/>
      <c r="BY217" s="45"/>
      <c r="BZ217" s="45"/>
      <c r="CA217" s="45"/>
      <c r="CB217" s="45"/>
      <c r="CC217" s="45"/>
      <c r="CD217" s="45"/>
      <c r="CE217" s="45"/>
      <c r="CF217" s="45"/>
      <c r="CG217" s="45"/>
      <c r="CH217" s="45"/>
      <c r="CI217" s="45"/>
      <c r="CJ217" s="45"/>
      <c r="CK217" s="45"/>
      <c r="CL217" s="45"/>
      <c r="CM217" s="45"/>
      <c r="CN217" s="45"/>
      <c r="CO217" s="45"/>
      <c r="CP217" s="45"/>
      <c r="CQ217" s="45"/>
      <c r="CR217" s="45"/>
      <c r="CS217" s="45"/>
      <c r="CT217" s="45"/>
      <c r="CU217" s="45"/>
      <c r="CV217" s="45"/>
    </row>
    <row r="218" spans="4:100" x14ac:dyDescent="0.2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45"/>
      <c r="BN218" s="45"/>
      <c r="BO218" s="45"/>
      <c r="BP218" s="45"/>
      <c r="BQ218" s="45"/>
      <c r="BR218" s="45"/>
      <c r="BS218" s="45"/>
      <c r="BT218" s="45"/>
      <c r="BU218" s="45"/>
      <c r="BV218" s="45"/>
      <c r="BW218" s="45"/>
      <c r="BX218" s="45"/>
      <c r="BY218" s="45"/>
      <c r="BZ218" s="45"/>
      <c r="CA218" s="45"/>
      <c r="CB218" s="45"/>
      <c r="CC218" s="45"/>
      <c r="CD218" s="45"/>
      <c r="CE218" s="45"/>
      <c r="CF218" s="45"/>
      <c r="CG218" s="45"/>
      <c r="CH218" s="45"/>
      <c r="CI218" s="45"/>
      <c r="CJ218" s="45"/>
      <c r="CK218" s="45"/>
      <c r="CL218" s="45"/>
      <c r="CM218" s="45"/>
      <c r="CN218" s="45"/>
      <c r="CO218" s="45"/>
      <c r="CP218" s="45"/>
      <c r="CQ218" s="45"/>
      <c r="CR218" s="45"/>
      <c r="CS218" s="45"/>
      <c r="CT218" s="45"/>
      <c r="CU218" s="45"/>
      <c r="CV218" s="45"/>
    </row>
    <row r="219" spans="4:100" x14ac:dyDescent="0.2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45"/>
      <c r="BN219" s="45"/>
      <c r="BO219" s="45"/>
      <c r="BP219" s="45"/>
      <c r="BQ219" s="45"/>
      <c r="BR219" s="45"/>
      <c r="BS219" s="45"/>
      <c r="BT219" s="45"/>
      <c r="BU219" s="45"/>
      <c r="BV219" s="45"/>
      <c r="BW219" s="45"/>
      <c r="BX219" s="45"/>
      <c r="BY219" s="45"/>
      <c r="BZ219" s="45"/>
      <c r="CA219" s="45"/>
      <c r="CB219" s="45"/>
      <c r="CC219" s="45"/>
      <c r="CD219" s="45"/>
      <c r="CE219" s="45"/>
      <c r="CF219" s="45"/>
      <c r="CG219" s="45"/>
      <c r="CH219" s="45"/>
      <c r="CI219" s="45"/>
      <c r="CJ219" s="45"/>
      <c r="CK219" s="45"/>
      <c r="CL219" s="45"/>
      <c r="CM219" s="45"/>
      <c r="CN219" s="45"/>
      <c r="CO219" s="45"/>
      <c r="CP219" s="45"/>
      <c r="CQ219" s="45"/>
      <c r="CR219" s="45"/>
      <c r="CS219" s="45"/>
      <c r="CT219" s="45"/>
      <c r="CU219" s="45"/>
      <c r="CV219" s="45"/>
    </row>
    <row r="220" spans="4:100" x14ac:dyDescent="0.2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45"/>
      <c r="BN220" s="45"/>
      <c r="BO220" s="45"/>
      <c r="BP220" s="45"/>
      <c r="BQ220" s="45"/>
      <c r="BR220" s="45"/>
      <c r="BS220" s="45"/>
      <c r="BT220" s="45"/>
      <c r="BU220" s="45"/>
      <c r="BV220" s="45"/>
      <c r="BW220" s="45"/>
      <c r="BX220" s="45"/>
      <c r="BY220" s="45"/>
      <c r="BZ220" s="45"/>
      <c r="CA220" s="45"/>
      <c r="CB220" s="45"/>
      <c r="CC220" s="45"/>
      <c r="CD220" s="45"/>
      <c r="CE220" s="45"/>
      <c r="CF220" s="45"/>
      <c r="CG220" s="45"/>
      <c r="CH220" s="45"/>
      <c r="CI220" s="45"/>
      <c r="CJ220" s="45"/>
      <c r="CK220" s="45"/>
      <c r="CL220" s="45"/>
      <c r="CM220" s="45"/>
      <c r="CN220" s="45"/>
      <c r="CO220" s="45"/>
      <c r="CP220" s="45"/>
      <c r="CQ220" s="45"/>
      <c r="CR220" s="45"/>
      <c r="CS220" s="45"/>
      <c r="CT220" s="45"/>
      <c r="CU220" s="45"/>
      <c r="CV220" s="45"/>
    </row>
    <row r="221" spans="4:100" x14ac:dyDescent="0.2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45"/>
      <c r="BN221" s="45"/>
      <c r="BO221" s="45"/>
      <c r="BP221" s="45"/>
      <c r="BQ221" s="45"/>
      <c r="BR221" s="45"/>
      <c r="BS221" s="45"/>
      <c r="BT221" s="45"/>
      <c r="BU221" s="45"/>
      <c r="BV221" s="45"/>
      <c r="BW221" s="45"/>
      <c r="BX221" s="45"/>
      <c r="BY221" s="45"/>
      <c r="BZ221" s="45"/>
      <c r="CA221" s="45"/>
      <c r="CB221" s="45"/>
      <c r="CC221" s="45"/>
      <c r="CD221" s="45"/>
      <c r="CE221" s="45"/>
      <c r="CF221" s="45"/>
      <c r="CG221" s="45"/>
      <c r="CH221" s="45"/>
      <c r="CI221" s="45"/>
      <c r="CJ221" s="45"/>
      <c r="CK221" s="45"/>
      <c r="CL221" s="45"/>
      <c r="CM221" s="45"/>
      <c r="CN221" s="45"/>
      <c r="CO221" s="45"/>
      <c r="CP221" s="45"/>
      <c r="CQ221" s="45"/>
      <c r="CR221" s="45"/>
      <c r="CS221" s="45"/>
      <c r="CT221" s="45"/>
      <c r="CU221" s="45"/>
      <c r="CV221" s="45"/>
    </row>
    <row r="222" spans="4:100" x14ac:dyDescent="0.2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45"/>
      <c r="BN222" s="45"/>
      <c r="BO222" s="45"/>
      <c r="BP222" s="45"/>
      <c r="BQ222" s="45"/>
      <c r="BR222" s="45"/>
      <c r="BS222" s="45"/>
      <c r="BT222" s="45"/>
      <c r="BU222" s="45"/>
      <c r="BV222" s="45"/>
      <c r="BW222" s="45"/>
      <c r="BX222" s="45"/>
      <c r="BY222" s="45"/>
      <c r="BZ222" s="45"/>
      <c r="CA222" s="45"/>
      <c r="CB222" s="45"/>
      <c r="CC222" s="45"/>
      <c r="CD222" s="45"/>
      <c r="CE222" s="45"/>
      <c r="CF222" s="45"/>
      <c r="CG222" s="45"/>
      <c r="CH222" s="45"/>
      <c r="CI222" s="45"/>
      <c r="CJ222" s="45"/>
      <c r="CK222" s="45"/>
      <c r="CL222" s="45"/>
      <c r="CM222" s="45"/>
      <c r="CN222" s="45"/>
      <c r="CO222" s="45"/>
      <c r="CP222" s="45"/>
      <c r="CQ222" s="45"/>
      <c r="CR222" s="45"/>
      <c r="CS222" s="45"/>
      <c r="CT222" s="45"/>
      <c r="CU222" s="45"/>
      <c r="CV222" s="45"/>
    </row>
    <row r="223" spans="4:100" x14ac:dyDescent="0.2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45"/>
      <c r="BN223" s="45"/>
      <c r="BO223" s="45"/>
      <c r="BP223" s="45"/>
      <c r="BQ223" s="45"/>
      <c r="BR223" s="45"/>
      <c r="BS223" s="45"/>
      <c r="BT223" s="45"/>
      <c r="BU223" s="45"/>
      <c r="BV223" s="45"/>
      <c r="BW223" s="45"/>
      <c r="BX223" s="45"/>
      <c r="BY223" s="45"/>
      <c r="BZ223" s="45"/>
      <c r="CA223" s="45"/>
      <c r="CB223" s="45"/>
      <c r="CC223" s="45"/>
      <c r="CD223" s="45"/>
      <c r="CE223" s="45"/>
      <c r="CF223" s="45"/>
      <c r="CG223" s="45"/>
      <c r="CH223" s="45"/>
      <c r="CI223" s="45"/>
      <c r="CJ223" s="45"/>
      <c r="CK223" s="45"/>
      <c r="CL223" s="45"/>
      <c r="CM223" s="45"/>
      <c r="CN223" s="45"/>
      <c r="CO223" s="45"/>
      <c r="CP223" s="45"/>
      <c r="CQ223" s="45"/>
      <c r="CR223" s="45"/>
      <c r="CS223" s="45"/>
      <c r="CT223" s="45"/>
      <c r="CU223" s="45"/>
      <c r="CV223" s="45"/>
    </row>
    <row r="224" spans="4:100" x14ac:dyDescent="0.2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45"/>
      <c r="BN224" s="45"/>
      <c r="BO224" s="45"/>
      <c r="BP224" s="45"/>
      <c r="BQ224" s="45"/>
      <c r="BR224" s="45"/>
      <c r="BS224" s="45"/>
      <c r="BT224" s="45"/>
      <c r="BU224" s="45"/>
      <c r="BV224" s="45"/>
      <c r="BW224" s="45"/>
      <c r="BX224" s="45"/>
      <c r="BY224" s="45"/>
      <c r="BZ224" s="45"/>
      <c r="CA224" s="45"/>
      <c r="CB224" s="45"/>
      <c r="CC224" s="45"/>
      <c r="CD224" s="45"/>
      <c r="CE224" s="45"/>
      <c r="CF224" s="45"/>
      <c r="CG224" s="45"/>
      <c r="CH224" s="45"/>
      <c r="CI224" s="45"/>
      <c r="CJ224" s="45"/>
      <c r="CK224" s="45"/>
      <c r="CL224" s="45"/>
      <c r="CM224" s="45"/>
      <c r="CN224" s="45"/>
      <c r="CO224" s="45"/>
      <c r="CP224" s="45"/>
      <c r="CQ224" s="45"/>
      <c r="CR224" s="45"/>
      <c r="CS224" s="45"/>
      <c r="CT224" s="45"/>
      <c r="CU224" s="45"/>
      <c r="CV224" s="45"/>
    </row>
    <row r="225" spans="4:100" x14ac:dyDescent="0.2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45"/>
      <c r="BN225" s="45"/>
      <c r="BO225" s="45"/>
      <c r="BP225" s="45"/>
      <c r="BQ225" s="45"/>
      <c r="BR225" s="45"/>
      <c r="BS225" s="45"/>
      <c r="BT225" s="45"/>
      <c r="BU225" s="45"/>
      <c r="BV225" s="45"/>
      <c r="BW225" s="45"/>
      <c r="BX225" s="45"/>
      <c r="BY225" s="45"/>
      <c r="BZ225" s="45"/>
      <c r="CA225" s="45"/>
      <c r="CB225" s="45"/>
      <c r="CC225" s="45"/>
      <c r="CD225" s="45"/>
      <c r="CE225" s="45"/>
      <c r="CF225" s="45"/>
      <c r="CG225" s="45"/>
      <c r="CH225" s="45"/>
      <c r="CI225" s="45"/>
      <c r="CJ225" s="45"/>
      <c r="CK225" s="45"/>
      <c r="CL225" s="45"/>
      <c r="CM225" s="45"/>
      <c r="CN225" s="45"/>
      <c r="CO225" s="45"/>
      <c r="CP225" s="45"/>
      <c r="CQ225" s="45"/>
      <c r="CR225" s="45"/>
      <c r="CS225" s="45"/>
      <c r="CT225" s="45"/>
      <c r="CU225" s="45"/>
      <c r="CV225" s="45"/>
    </row>
    <row r="226" spans="4:100" x14ac:dyDescent="0.2"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45"/>
      <c r="BN226" s="45"/>
      <c r="BO226" s="45"/>
      <c r="BP226" s="45"/>
      <c r="BQ226" s="45"/>
      <c r="BR226" s="45"/>
      <c r="BS226" s="45"/>
      <c r="BT226" s="45"/>
      <c r="BU226" s="45"/>
      <c r="BV226" s="45"/>
      <c r="BW226" s="45"/>
      <c r="BX226" s="45"/>
      <c r="BY226" s="45"/>
      <c r="BZ226" s="45"/>
      <c r="CA226" s="45"/>
      <c r="CB226" s="45"/>
      <c r="CC226" s="45"/>
      <c r="CD226" s="45"/>
      <c r="CE226" s="45"/>
      <c r="CF226" s="45"/>
      <c r="CG226" s="45"/>
      <c r="CH226" s="45"/>
      <c r="CI226" s="45"/>
      <c r="CJ226" s="45"/>
      <c r="CK226" s="45"/>
      <c r="CL226" s="45"/>
      <c r="CM226" s="45"/>
      <c r="CN226" s="45"/>
      <c r="CO226" s="45"/>
      <c r="CP226" s="45"/>
      <c r="CQ226" s="45"/>
      <c r="CR226" s="45"/>
      <c r="CS226" s="45"/>
      <c r="CT226" s="45"/>
      <c r="CU226" s="45"/>
      <c r="CV226" s="45"/>
    </row>
    <row r="227" spans="4:100" x14ac:dyDescent="0.2"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45"/>
      <c r="BN227" s="45"/>
      <c r="BO227" s="45"/>
      <c r="BP227" s="45"/>
      <c r="BQ227" s="45"/>
      <c r="BR227" s="45"/>
      <c r="BS227" s="45"/>
      <c r="BT227" s="45"/>
      <c r="BU227" s="45"/>
      <c r="BV227" s="45"/>
      <c r="BW227" s="45"/>
      <c r="BX227" s="45"/>
      <c r="BY227" s="45"/>
      <c r="BZ227" s="45"/>
      <c r="CA227" s="45"/>
      <c r="CB227" s="45"/>
      <c r="CC227" s="45"/>
      <c r="CD227" s="45"/>
      <c r="CE227" s="45"/>
      <c r="CF227" s="45"/>
      <c r="CG227" s="45"/>
      <c r="CH227" s="45"/>
      <c r="CI227" s="45"/>
      <c r="CJ227" s="45"/>
      <c r="CK227" s="45"/>
      <c r="CL227" s="45"/>
      <c r="CM227" s="45"/>
      <c r="CN227" s="45"/>
      <c r="CO227" s="45"/>
      <c r="CP227" s="45"/>
      <c r="CQ227" s="45"/>
      <c r="CR227" s="45"/>
      <c r="CS227" s="45"/>
      <c r="CT227" s="45"/>
      <c r="CU227" s="45"/>
      <c r="CV227" s="45"/>
    </row>
    <row r="228" spans="4:100" x14ac:dyDescent="0.2"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45"/>
      <c r="BN228" s="45"/>
      <c r="BO228" s="45"/>
      <c r="BP228" s="45"/>
      <c r="BQ228" s="45"/>
      <c r="BR228" s="45"/>
      <c r="BS228" s="45"/>
      <c r="BT228" s="45"/>
      <c r="BU228" s="45"/>
      <c r="BV228" s="45"/>
      <c r="BW228" s="45"/>
      <c r="BX228" s="45"/>
      <c r="BY228" s="45"/>
      <c r="BZ228" s="45"/>
      <c r="CA228" s="45"/>
      <c r="CB228" s="45"/>
      <c r="CC228" s="45"/>
      <c r="CD228" s="45"/>
      <c r="CE228" s="45"/>
      <c r="CF228" s="45"/>
      <c r="CG228" s="45"/>
      <c r="CH228" s="45"/>
      <c r="CI228" s="45"/>
      <c r="CJ228" s="45"/>
      <c r="CK228" s="45"/>
      <c r="CL228" s="45"/>
      <c r="CM228" s="45"/>
      <c r="CN228" s="45"/>
      <c r="CO228" s="45"/>
      <c r="CP228" s="45"/>
      <c r="CQ228" s="45"/>
      <c r="CR228" s="45"/>
      <c r="CS228" s="45"/>
      <c r="CT228" s="45"/>
      <c r="CU228" s="45"/>
      <c r="CV228" s="45"/>
    </row>
    <row r="229" spans="4:100" x14ac:dyDescent="0.2"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45"/>
      <c r="BN229" s="45"/>
      <c r="BO229" s="45"/>
      <c r="BP229" s="45"/>
      <c r="BQ229" s="45"/>
      <c r="BR229" s="45"/>
      <c r="BS229" s="45"/>
      <c r="BT229" s="45"/>
      <c r="BU229" s="45"/>
      <c r="BV229" s="45"/>
      <c r="BW229" s="45"/>
      <c r="BX229" s="45"/>
      <c r="BY229" s="45"/>
      <c r="BZ229" s="45"/>
      <c r="CA229" s="45"/>
      <c r="CB229" s="45"/>
      <c r="CC229" s="45"/>
      <c r="CD229" s="45"/>
      <c r="CE229" s="45"/>
      <c r="CF229" s="45"/>
      <c r="CG229" s="45"/>
      <c r="CH229" s="45"/>
      <c r="CI229" s="45"/>
      <c r="CJ229" s="45"/>
      <c r="CK229" s="45"/>
      <c r="CL229" s="45"/>
      <c r="CM229" s="45"/>
      <c r="CN229" s="45"/>
      <c r="CO229" s="45"/>
      <c r="CP229" s="45"/>
      <c r="CQ229" s="45"/>
      <c r="CR229" s="45"/>
      <c r="CS229" s="45"/>
      <c r="CT229" s="45"/>
      <c r="CU229" s="45"/>
      <c r="CV229" s="45"/>
    </row>
    <row r="230" spans="4:100" x14ac:dyDescent="0.2"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45"/>
      <c r="BN230" s="45"/>
      <c r="BO230" s="45"/>
      <c r="BP230" s="45"/>
      <c r="BQ230" s="45"/>
      <c r="BR230" s="45"/>
      <c r="BS230" s="45"/>
      <c r="BT230" s="45"/>
      <c r="BU230" s="45"/>
      <c r="BV230" s="45"/>
      <c r="BW230" s="45"/>
      <c r="BX230" s="45"/>
      <c r="BY230" s="45"/>
      <c r="BZ230" s="45"/>
      <c r="CA230" s="45"/>
      <c r="CB230" s="45"/>
      <c r="CC230" s="45"/>
      <c r="CD230" s="45"/>
      <c r="CE230" s="45"/>
      <c r="CF230" s="45"/>
      <c r="CG230" s="45"/>
      <c r="CH230" s="45"/>
      <c r="CI230" s="45"/>
      <c r="CJ230" s="45"/>
      <c r="CK230" s="45"/>
      <c r="CL230" s="45"/>
      <c r="CM230" s="45"/>
      <c r="CN230" s="45"/>
      <c r="CO230" s="45"/>
      <c r="CP230" s="45"/>
      <c r="CQ230" s="45"/>
      <c r="CR230" s="45"/>
      <c r="CS230" s="45"/>
      <c r="CT230" s="45"/>
      <c r="CU230" s="45"/>
      <c r="CV230" s="45"/>
    </row>
    <row r="231" spans="4:100" x14ac:dyDescent="0.2"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45"/>
      <c r="BN231" s="45"/>
      <c r="BO231" s="45"/>
      <c r="BP231" s="45"/>
      <c r="BQ231" s="45"/>
      <c r="BR231" s="45"/>
      <c r="BS231" s="45"/>
      <c r="BT231" s="45"/>
      <c r="BU231" s="45"/>
      <c r="BV231" s="45"/>
      <c r="BW231" s="45"/>
      <c r="BX231" s="45"/>
      <c r="BY231" s="45"/>
      <c r="BZ231" s="45"/>
      <c r="CA231" s="45"/>
      <c r="CB231" s="45"/>
      <c r="CC231" s="45"/>
      <c r="CD231" s="45"/>
      <c r="CE231" s="45"/>
      <c r="CF231" s="45"/>
      <c r="CG231" s="45"/>
      <c r="CH231" s="45"/>
      <c r="CI231" s="45"/>
      <c r="CJ231" s="45"/>
      <c r="CK231" s="45"/>
      <c r="CL231" s="45"/>
      <c r="CM231" s="45"/>
      <c r="CN231" s="45"/>
      <c r="CO231" s="45"/>
      <c r="CP231" s="45"/>
      <c r="CQ231" s="45"/>
      <c r="CR231" s="45"/>
      <c r="CS231" s="45"/>
      <c r="CT231" s="45"/>
      <c r="CU231" s="45"/>
      <c r="CV231" s="45"/>
    </row>
    <row r="232" spans="4:100" x14ac:dyDescent="0.2"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45"/>
      <c r="BN232" s="45"/>
      <c r="BO232" s="45"/>
      <c r="BP232" s="45"/>
      <c r="BQ232" s="45"/>
      <c r="BR232" s="45"/>
      <c r="BS232" s="45"/>
      <c r="BT232" s="45"/>
      <c r="BU232" s="45"/>
      <c r="BV232" s="45"/>
      <c r="BW232" s="45"/>
      <c r="BX232" s="45"/>
      <c r="BY232" s="45"/>
      <c r="BZ232" s="45"/>
      <c r="CA232" s="45"/>
      <c r="CB232" s="45"/>
      <c r="CC232" s="45"/>
      <c r="CD232" s="45"/>
      <c r="CE232" s="45"/>
      <c r="CF232" s="45"/>
      <c r="CG232" s="45"/>
      <c r="CH232" s="45"/>
      <c r="CI232" s="45"/>
      <c r="CJ232" s="45"/>
      <c r="CK232" s="45"/>
      <c r="CL232" s="45"/>
      <c r="CM232" s="45"/>
      <c r="CN232" s="45"/>
      <c r="CO232" s="45"/>
      <c r="CP232" s="45"/>
      <c r="CQ232" s="45"/>
      <c r="CR232" s="45"/>
      <c r="CS232" s="45"/>
      <c r="CT232" s="45"/>
      <c r="CU232" s="45"/>
      <c r="CV232" s="45"/>
    </row>
    <row r="233" spans="4:100" x14ac:dyDescent="0.2"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45"/>
      <c r="BN233" s="45"/>
      <c r="BO233" s="45"/>
      <c r="BP233" s="45"/>
      <c r="BQ233" s="45"/>
      <c r="BR233" s="45"/>
      <c r="BS233" s="45"/>
      <c r="BT233" s="45"/>
      <c r="BU233" s="45"/>
      <c r="BV233" s="45"/>
      <c r="BW233" s="45"/>
      <c r="BX233" s="45"/>
      <c r="BY233" s="45"/>
      <c r="BZ233" s="45"/>
      <c r="CA233" s="45"/>
      <c r="CB233" s="45"/>
      <c r="CC233" s="45"/>
      <c r="CD233" s="45"/>
      <c r="CE233" s="45"/>
      <c r="CF233" s="45"/>
      <c r="CG233" s="45"/>
      <c r="CH233" s="45"/>
      <c r="CI233" s="45"/>
      <c r="CJ233" s="45"/>
      <c r="CK233" s="45"/>
      <c r="CL233" s="45"/>
      <c r="CM233" s="45"/>
      <c r="CN233" s="45"/>
      <c r="CO233" s="45"/>
      <c r="CP233" s="45"/>
      <c r="CQ233" s="45"/>
      <c r="CR233" s="45"/>
      <c r="CS233" s="45"/>
      <c r="CT233" s="45"/>
      <c r="CU233" s="45"/>
      <c r="CV233" s="45"/>
    </row>
    <row r="234" spans="4:100" x14ac:dyDescent="0.2"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45"/>
      <c r="BN234" s="45"/>
      <c r="BO234" s="45"/>
      <c r="BP234" s="45"/>
      <c r="BQ234" s="45"/>
      <c r="BR234" s="45"/>
      <c r="BS234" s="45"/>
      <c r="BT234" s="45"/>
      <c r="BU234" s="45"/>
      <c r="BV234" s="45"/>
      <c r="BW234" s="45"/>
      <c r="BX234" s="45"/>
      <c r="BY234" s="45"/>
      <c r="BZ234" s="45"/>
      <c r="CA234" s="45"/>
      <c r="CB234" s="45"/>
      <c r="CC234" s="45"/>
      <c r="CD234" s="45"/>
      <c r="CE234" s="45"/>
      <c r="CF234" s="45"/>
      <c r="CG234" s="45"/>
      <c r="CH234" s="45"/>
      <c r="CI234" s="45"/>
      <c r="CJ234" s="45"/>
      <c r="CK234" s="45"/>
      <c r="CL234" s="45"/>
      <c r="CM234" s="45"/>
      <c r="CN234" s="45"/>
      <c r="CO234" s="45"/>
      <c r="CP234" s="45"/>
      <c r="CQ234" s="45"/>
      <c r="CR234" s="45"/>
      <c r="CS234" s="45"/>
      <c r="CT234" s="45"/>
      <c r="CU234" s="45"/>
      <c r="CV234" s="45"/>
    </row>
    <row r="235" spans="4:100" x14ac:dyDescent="0.2"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45"/>
      <c r="BN235" s="45"/>
      <c r="BO235" s="45"/>
      <c r="BP235" s="45"/>
      <c r="BQ235" s="45"/>
      <c r="BR235" s="45"/>
      <c r="BS235" s="45"/>
      <c r="BT235" s="45"/>
      <c r="BU235" s="45"/>
      <c r="BV235" s="45"/>
      <c r="BW235" s="45"/>
      <c r="BX235" s="45"/>
      <c r="BY235" s="45"/>
      <c r="BZ235" s="45"/>
      <c r="CA235" s="45"/>
      <c r="CB235" s="45"/>
      <c r="CC235" s="45"/>
      <c r="CD235" s="45"/>
      <c r="CE235" s="45"/>
      <c r="CF235" s="45"/>
      <c r="CG235" s="45"/>
      <c r="CH235" s="45"/>
      <c r="CI235" s="45"/>
      <c r="CJ235" s="45"/>
      <c r="CK235" s="45"/>
      <c r="CL235" s="45"/>
      <c r="CM235" s="45"/>
      <c r="CN235" s="45"/>
      <c r="CO235" s="45"/>
      <c r="CP235" s="45"/>
      <c r="CQ235" s="45"/>
      <c r="CR235" s="45"/>
      <c r="CS235" s="45"/>
      <c r="CT235" s="45"/>
      <c r="CU235" s="45"/>
      <c r="CV235" s="45"/>
    </row>
    <row r="236" spans="4:100" x14ac:dyDescent="0.2"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45"/>
      <c r="BN236" s="45"/>
      <c r="BO236" s="45"/>
      <c r="BP236" s="45"/>
      <c r="BQ236" s="45"/>
      <c r="BR236" s="45"/>
      <c r="BS236" s="45"/>
      <c r="BT236" s="45"/>
      <c r="BU236" s="45"/>
      <c r="BV236" s="45"/>
      <c r="BW236" s="45"/>
      <c r="BX236" s="45"/>
      <c r="BY236" s="45"/>
      <c r="BZ236" s="45"/>
      <c r="CA236" s="45"/>
      <c r="CB236" s="45"/>
      <c r="CC236" s="45"/>
      <c r="CD236" s="45"/>
      <c r="CE236" s="45"/>
      <c r="CF236" s="45"/>
      <c r="CG236" s="45"/>
      <c r="CH236" s="45"/>
      <c r="CI236" s="45"/>
      <c r="CJ236" s="45"/>
      <c r="CK236" s="45"/>
      <c r="CL236" s="45"/>
      <c r="CM236" s="45"/>
      <c r="CN236" s="45"/>
      <c r="CO236" s="45"/>
      <c r="CP236" s="45"/>
      <c r="CQ236" s="45"/>
      <c r="CR236" s="45"/>
      <c r="CS236" s="45"/>
      <c r="CT236" s="45"/>
      <c r="CU236" s="45"/>
      <c r="CV236" s="45"/>
    </row>
    <row r="237" spans="4:100" x14ac:dyDescent="0.2"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45"/>
      <c r="BN237" s="45"/>
      <c r="BO237" s="45"/>
      <c r="BP237" s="45"/>
      <c r="BQ237" s="45"/>
      <c r="BR237" s="45"/>
      <c r="BS237" s="45"/>
      <c r="BT237" s="45"/>
      <c r="BU237" s="45"/>
      <c r="BV237" s="45"/>
      <c r="BW237" s="45"/>
      <c r="BX237" s="45"/>
      <c r="BY237" s="45"/>
      <c r="BZ237" s="45"/>
      <c r="CA237" s="45"/>
      <c r="CB237" s="45"/>
      <c r="CC237" s="45"/>
      <c r="CD237" s="45"/>
      <c r="CE237" s="45"/>
      <c r="CF237" s="45"/>
      <c r="CG237" s="45"/>
      <c r="CH237" s="45"/>
      <c r="CI237" s="45"/>
      <c r="CJ237" s="45"/>
      <c r="CK237" s="45"/>
      <c r="CL237" s="45"/>
      <c r="CM237" s="45"/>
      <c r="CN237" s="45"/>
      <c r="CO237" s="45"/>
      <c r="CP237" s="45"/>
      <c r="CQ237" s="45"/>
      <c r="CR237" s="45"/>
      <c r="CS237" s="45"/>
      <c r="CT237" s="45"/>
      <c r="CU237" s="45"/>
      <c r="CV237" s="45"/>
    </row>
    <row r="238" spans="4:100" x14ac:dyDescent="0.2"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45"/>
      <c r="BN238" s="45"/>
      <c r="BO238" s="45"/>
      <c r="BP238" s="45"/>
      <c r="BQ238" s="45"/>
      <c r="BR238" s="45"/>
      <c r="BS238" s="45"/>
      <c r="BT238" s="45"/>
      <c r="BU238" s="45"/>
      <c r="BV238" s="45"/>
      <c r="BW238" s="45"/>
      <c r="BX238" s="45"/>
      <c r="BY238" s="45"/>
      <c r="BZ238" s="45"/>
      <c r="CA238" s="45"/>
      <c r="CB238" s="45"/>
      <c r="CC238" s="45"/>
      <c r="CD238" s="45"/>
      <c r="CE238" s="45"/>
      <c r="CF238" s="45"/>
      <c r="CG238" s="45"/>
      <c r="CH238" s="45"/>
      <c r="CI238" s="45"/>
      <c r="CJ238" s="45"/>
      <c r="CK238" s="45"/>
      <c r="CL238" s="45"/>
      <c r="CM238" s="45"/>
      <c r="CN238" s="45"/>
      <c r="CO238" s="45"/>
      <c r="CP238" s="45"/>
      <c r="CQ238" s="45"/>
      <c r="CR238" s="45"/>
      <c r="CS238" s="45"/>
      <c r="CT238" s="45"/>
      <c r="CU238" s="45"/>
      <c r="CV238" s="45"/>
    </row>
    <row r="239" spans="4:100" x14ac:dyDescent="0.2"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45"/>
      <c r="BN239" s="45"/>
      <c r="BO239" s="45"/>
      <c r="BP239" s="45"/>
      <c r="BQ239" s="45"/>
      <c r="BR239" s="45"/>
      <c r="BS239" s="45"/>
      <c r="BT239" s="45"/>
      <c r="BU239" s="45"/>
      <c r="BV239" s="45"/>
      <c r="BW239" s="45"/>
      <c r="BX239" s="45"/>
      <c r="BY239" s="45"/>
      <c r="BZ239" s="45"/>
      <c r="CA239" s="45"/>
      <c r="CB239" s="45"/>
      <c r="CC239" s="45"/>
      <c r="CD239" s="45"/>
      <c r="CE239" s="45"/>
      <c r="CF239" s="45"/>
      <c r="CG239" s="45"/>
      <c r="CH239" s="45"/>
      <c r="CI239" s="45"/>
      <c r="CJ239" s="45"/>
      <c r="CK239" s="45"/>
      <c r="CL239" s="45"/>
      <c r="CM239" s="45"/>
      <c r="CN239" s="45"/>
      <c r="CO239" s="45"/>
      <c r="CP239" s="45"/>
      <c r="CQ239" s="45"/>
      <c r="CR239" s="45"/>
      <c r="CS239" s="45"/>
      <c r="CT239" s="45"/>
      <c r="CU239" s="45"/>
      <c r="CV239" s="45"/>
    </row>
    <row r="240" spans="4:100" x14ac:dyDescent="0.2"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45"/>
      <c r="BN240" s="45"/>
      <c r="BO240" s="45"/>
      <c r="BP240" s="45"/>
      <c r="BQ240" s="45"/>
      <c r="BR240" s="45"/>
      <c r="BS240" s="45"/>
      <c r="BT240" s="45"/>
      <c r="BU240" s="45"/>
      <c r="BV240" s="45"/>
      <c r="BW240" s="45"/>
      <c r="BX240" s="45"/>
      <c r="BY240" s="45"/>
      <c r="BZ240" s="45"/>
      <c r="CA240" s="45"/>
      <c r="CB240" s="45"/>
      <c r="CC240" s="45"/>
      <c r="CD240" s="45"/>
      <c r="CE240" s="45"/>
      <c r="CF240" s="45"/>
      <c r="CG240" s="45"/>
      <c r="CH240" s="45"/>
      <c r="CI240" s="45"/>
      <c r="CJ240" s="45"/>
      <c r="CK240" s="45"/>
      <c r="CL240" s="45"/>
      <c r="CM240" s="45"/>
      <c r="CN240" s="45"/>
      <c r="CO240" s="45"/>
      <c r="CP240" s="45"/>
      <c r="CQ240" s="45"/>
      <c r="CR240" s="45"/>
      <c r="CS240" s="45"/>
      <c r="CT240" s="45"/>
      <c r="CU240" s="45"/>
      <c r="CV240" s="45"/>
    </row>
    <row r="241" spans="4:100" x14ac:dyDescent="0.2"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45"/>
      <c r="BN241" s="45"/>
      <c r="BO241" s="45"/>
      <c r="BP241" s="45"/>
      <c r="BQ241" s="45"/>
      <c r="BR241" s="45"/>
      <c r="BS241" s="45"/>
      <c r="BT241" s="45"/>
      <c r="BU241" s="45"/>
      <c r="BV241" s="45"/>
      <c r="BW241" s="45"/>
      <c r="BX241" s="45"/>
      <c r="BY241" s="45"/>
      <c r="BZ241" s="45"/>
      <c r="CA241" s="45"/>
      <c r="CB241" s="45"/>
      <c r="CC241" s="45"/>
      <c r="CD241" s="45"/>
      <c r="CE241" s="45"/>
      <c r="CF241" s="45"/>
      <c r="CG241" s="45"/>
      <c r="CH241" s="45"/>
      <c r="CI241" s="45"/>
      <c r="CJ241" s="45"/>
      <c r="CK241" s="45"/>
      <c r="CL241" s="45"/>
      <c r="CM241" s="45"/>
      <c r="CN241" s="45"/>
      <c r="CO241" s="45"/>
      <c r="CP241" s="45"/>
      <c r="CQ241" s="45"/>
      <c r="CR241" s="45"/>
      <c r="CS241" s="45"/>
      <c r="CT241" s="45"/>
      <c r="CU241" s="45"/>
      <c r="CV241" s="45"/>
    </row>
    <row r="242" spans="4:100" x14ac:dyDescent="0.2"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45"/>
      <c r="BN242" s="45"/>
      <c r="BO242" s="45"/>
      <c r="BP242" s="45"/>
      <c r="BQ242" s="45"/>
      <c r="BR242" s="45"/>
      <c r="BS242" s="45"/>
      <c r="BT242" s="45"/>
      <c r="BU242" s="45"/>
      <c r="BV242" s="45"/>
      <c r="BW242" s="45"/>
      <c r="BX242" s="45"/>
      <c r="BY242" s="45"/>
      <c r="BZ242" s="45"/>
      <c r="CA242" s="45"/>
      <c r="CB242" s="45"/>
      <c r="CC242" s="45"/>
      <c r="CD242" s="45"/>
      <c r="CE242" s="45"/>
      <c r="CF242" s="45"/>
      <c r="CG242" s="45"/>
      <c r="CH242" s="45"/>
      <c r="CI242" s="45"/>
      <c r="CJ242" s="45"/>
      <c r="CK242" s="45"/>
      <c r="CL242" s="45"/>
      <c r="CM242" s="45"/>
      <c r="CN242" s="45"/>
      <c r="CO242" s="45"/>
      <c r="CP242" s="45"/>
      <c r="CQ242" s="45"/>
      <c r="CR242" s="45"/>
      <c r="CS242" s="45"/>
      <c r="CT242" s="45"/>
      <c r="CU242" s="45"/>
      <c r="CV242" s="45"/>
    </row>
    <row r="243" spans="4:100" x14ac:dyDescent="0.2"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45"/>
      <c r="BN243" s="45"/>
      <c r="BO243" s="45"/>
      <c r="BP243" s="45"/>
      <c r="BQ243" s="45"/>
      <c r="BR243" s="45"/>
      <c r="BS243" s="45"/>
      <c r="BT243" s="45"/>
      <c r="BU243" s="45"/>
      <c r="BV243" s="45"/>
      <c r="BW243" s="45"/>
      <c r="BX243" s="45"/>
      <c r="BY243" s="45"/>
      <c r="BZ243" s="45"/>
      <c r="CA243" s="45"/>
      <c r="CB243" s="45"/>
      <c r="CC243" s="45"/>
      <c r="CD243" s="45"/>
      <c r="CE243" s="45"/>
      <c r="CF243" s="45"/>
      <c r="CG243" s="45"/>
      <c r="CH243" s="45"/>
      <c r="CI243" s="45"/>
      <c r="CJ243" s="45"/>
      <c r="CK243" s="45"/>
      <c r="CL243" s="45"/>
      <c r="CM243" s="45"/>
      <c r="CN243" s="45"/>
      <c r="CO243" s="45"/>
      <c r="CP243" s="45"/>
      <c r="CQ243" s="45"/>
      <c r="CR243" s="45"/>
      <c r="CS243" s="45"/>
      <c r="CT243" s="45"/>
      <c r="CU243" s="45"/>
      <c r="CV243" s="45"/>
    </row>
    <row r="244" spans="4:100" x14ac:dyDescent="0.2"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45"/>
      <c r="BN244" s="45"/>
      <c r="BO244" s="45"/>
      <c r="BP244" s="45"/>
      <c r="BQ244" s="45"/>
      <c r="BR244" s="45"/>
      <c r="BS244" s="45"/>
      <c r="BT244" s="45"/>
      <c r="BU244" s="45"/>
      <c r="BV244" s="45"/>
      <c r="BW244" s="45"/>
      <c r="BX244" s="45"/>
      <c r="BY244" s="45"/>
      <c r="BZ244" s="45"/>
      <c r="CA244" s="45"/>
      <c r="CB244" s="45"/>
      <c r="CC244" s="45"/>
      <c r="CD244" s="45"/>
      <c r="CE244" s="45"/>
      <c r="CF244" s="45"/>
      <c r="CG244" s="45"/>
      <c r="CH244" s="45"/>
      <c r="CI244" s="45"/>
      <c r="CJ244" s="45"/>
      <c r="CK244" s="45"/>
      <c r="CL244" s="45"/>
      <c r="CM244" s="45"/>
      <c r="CN244" s="45"/>
      <c r="CO244" s="45"/>
      <c r="CP244" s="45"/>
      <c r="CQ244" s="45"/>
      <c r="CR244" s="45"/>
      <c r="CS244" s="45"/>
      <c r="CT244" s="45"/>
      <c r="CU244" s="45"/>
      <c r="CV244" s="45"/>
    </row>
    <row r="245" spans="4:100" x14ac:dyDescent="0.2"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45"/>
      <c r="BN245" s="45"/>
      <c r="BO245" s="45"/>
      <c r="BP245" s="45"/>
      <c r="BQ245" s="45"/>
      <c r="BR245" s="45"/>
      <c r="BS245" s="45"/>
      <c r="BT245" s="45"/>
      <c r="BU245" s="45"/>
      <c r="BV245" s="45"/>
      <c r="BW245" s="45"/>
      <c r="BX245" s="45"/>
      <c r="BY245" s="45"/>
      <c r="BZ245" s="45"/>
      <c r="CA245" s="45"/>
      <c r="CB245" s="45"/>
      <c r="CC245" s="45"/>
      <c r="CD245" s="45"/>
      <c r="CE245" s="45"/>
      <c r="CF245" s="45"/>
      <c r="CG245" s="45"/>
      <c r="CH245" s="45"/>
      <c r="CI245" s="45"/>
      <c r="CJ245" s="45"/>
      <c r="CK245" s="45"/>
      <c r="CL245" s="45"/>
      <c r="CM245" s="45"/>
      <c r="CN245" s="45"/>
      <c r="CO245" s="45"/>
      <c r="CP245" s="45"/>
      <c r="CQ245" s="45"/>
      <c r="CR245" s="45"/>
      <c r="CS245" s="45"/>
      <c r="CT245" s="45"/>
      <c r="CU245" s="45"/>
      <c r="CV245" s="45"/>
    </row>
    <row r="246" spans="4:100" x14ac:dyDescent="0.2"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45"/>
      <c r="BN246" s="45"/>
      <c r="BO246" s="45"/>
      <c r="BP246" s="45"/>
      <c r="BQ246" s="45"/>
      <c r="BR246" s="45"/>
      <c r="BS246" s="45"/>
      <c r="BT246" s="45"/>
      <c r="BU246" s="45"/>
      <c r="BV246" s="45"/>
      <c r="BW246" s="45"/>
      <c r="BX246" s="45"/>
      <c r="BY246" s="45"/>
      <c r="BZ246" s="45"/>
      <c r="CA246" s="45"/>
      <c r="CB246" s="45"/>
      <c r="CC246" s="45"/>
      <c r="CD246" s="45"/>
      <c r="CE246" s="45"/>
      <c r="CF246" s="45"/>
      <c r="CG246" s="45"/>
      <c r="CH246" s="45"/>
      <c r="CI246" s="45"/>
      <c r="CJ246" s="45"/>
      <c r="CK246" s="45"/>
      <c r="CL246" s="45"/>
      <c r="CM246" s="45"/>
      <c r="CN246" s="45"/>
      <c r="CO246" s="45"/>
      <c r="CP246" s="45"/>
      <c r="CQ246" s="45"/>
      <c r="CR246" s="45"/>
      <c r="CS246" s="45"/>
      <c r="CT246" s="45"/>
      <c r="CU246" s="45"/>
      <c r="CV246" s="45"/>
    </row>
    <row r="247" spans="4:100" x14ac:dyDescent="0.2"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45"/>
      <c r="BN247" s="45"/>
      <c r="BO247" s="45"/>
      <c r="BP247" s="45"/>
      <c r="BQ247" s="45"/>
      <c r="BR247" s="45"/>
      <c r="BS247" s="45"/>
      <c r="BT247" s="45"/>
      <c r="BU247" s="45"/>
      <c r="BV247" s="45"/>
      <c r="BW247" s="45"/>
      <c r="BX247" s="45"/>
      <c r="BY247" s="45"/>
      <c r="BZ247" s="45"/>
      <c r="CA247" s="45"/>
      <c r="CB247" s="45"/>
      <c r="CC247" s="45"/>
      <c r="CD247" s="45"/>
      <c r="CE247" s="45"/>
      <c r="CF247" s="45"/>
      <c r="CG247" s="45"/>
      <c r="CH247" s="45"/>
      <c r="CI247" s="45"/>
      <c r="CJ247" s="45"/>
      <c r="CK247" s="45"/>
      <c r="CL247" s="45"/>
      <c r="CM247" s="45"/>
      <c r="CN247" s="45"/>
      <c r="CO247" s="45"/>
      <c r="CP247" s="45"/>
      <c r="CQ247" s="45"/>
      <c r="CR247" s="45"/>
      <c r="CS247" s="45"/>
      <c r="CT247" s="45"/>
      <c r="CU247" s="45"/>
      <c r="CV247" s="45"/>
    </row>
    <row r="248" spans="4:100" x14ac:dyDescent="0.2"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45"/>
      <c r="BN248" s="45"/>
      <c r="BO248" s="45"/>
      <c r="BP248" s="45"/>
      <c r="BQ248" s="45"/>
      <c r="BR248" s="45"/>
      <c r="BS248" s="45"/>
      <c r="BT248" s="45"/>
      <c r="BU248" s="45"/>
      <c r="BV248" s="45"/>
      <c r="BW248" s="45"/>
      <c r="BX248" s="45"/>
      <c r="BY248" s="45"/>
      <c r="BZ248" s="45"/>
      <c r="CA248" s="45"/>
      <c r="CB248" s="45"/>
      <c r="CC248" s="45"/>
      <c r="CD248" s="45"/>
      <c r="CE248" s="45"/>
      <c r="CF248" s="45"/>
      <c r="CG248" s="45"/>
      <c r="CH248" s="45"/>
      <c r="CI248" s="45"/>
      <c r="CJ248" s="45"/>
      <c r="CK248" s="45"/>
      <c r="CL248" s="45"/>
      <c r="CM248" s="45"/>
      <c r="CN248" s="45"/>
      <c r="CO248" s="45"/>
      <c r="CP248" s="45"/>
      <c r="CQ248" s="45"/>
      <c r="CR248" s="45"/>
      <c r="CS248" s="45"/>
      <c r="CT248" s="45"/>
      <c r="CU248" s="45"/>
      <c r="CV248" s="45"/>
    </row>
    <row r="249" spans="4:100" x14ac:dyDescent="0.2"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45"/>
      <c r="BN249" s="45"/>
      <c r="BO249" s="45"/>
      <c r="BP249" s="45"/>
      <c r="BQ249" s="45"/>
      <c r="BR249" s="45"/>
      <c r="BS249" s="45"/>
      <c r="BT249" s="45"/>
      <c r="BU249" s="45"/>
      <c r="BV249" s="45"/>
      <c r="BW249" s="45"/>
      <c r="BX249" s="45"/>
      <c r="BY249" s="45"/>
      <c r="BZ249" s="45"/>
      <c r="CA249" s="45"/>
      <c r="CB249" s="45"/>
      <c r="CC249" s="45"/>
      <c r="CD249" s="45"/>
      <c r="CE249" s="45"/>
      <c r="CF249" s="45"/>
      <c r="CG249" s="45"/>
      <c r="CH249" s="45"/>
      <c r="CI249" s="45"/>
      <c r="CJ249" s="45"/>
      <c r="CK249" s="45"/>
      <c r="CL249" s="45"/>
      <c r="CM249" s="45"/>
      <c r="CN249" s="45"/>
      <c r="CO249" s="45"/>
      <c r="CP249" s="45"/>
      <c r="CQ249" s="45"/>
      <c r="CR249" s="45"/>
      <c r="CS249" s="45"/>
      <c r="CT249" s="45"/>
      <c r="CU249" s="45"/>
      <c r="CV249" s="45"/>
    </row>
    <row r="250" spans="4:100" x14ac:dyDescent="0.2"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45"/>
      <c r="BN250" s="45"/>
      <c r="BO250" s="45"/>
      <c r="BP250" s="45"/>
      <c r="BQ250" s="45"/>
      <c r="BR250" s="45"/>
      <c r="BS250" s="45"/>
      <c r="BT250" s="45"/>
      <c r="BU250" s="45"/>
      <c r="BV250" s="45"/>
      <c r="BW250" s="45"/>
      <c r="BX250" s="45"/>
      <c r="BY250" s="45"/>
      <c r="BZ250" s="45"/>
      <c r="CA250" s="45"/>
      <c r="CB250" s="45"/>
      <c r="CC250" s="45"/>
      <c r="CD250" s="45"/>
      <c r="CE250" s="45"/>
      <c r="CF250" s="45"/>
      <c r="CG250" s="45"/>
      <c r="CH250" s="45"/>
      <c r="CI250" s="45"/>
      <c r="CJ250" s="45"/>
      <c r="CK250" s="45"/>
      <c r="CL250" s="45"/>
      <c r="CM250" s="45"/>
      <c r="CN250" s="45"/>
      <c r="CO250" s="45"/>
      <c r="CP250" s="45"/>
      <c r="CQ250" s="45"/>
      <c r="CR250" s="45"/>
      <c r="CS250" s="45"/>
      <c r="CT250" s="45"/>
      <c r="CU250" s="45"/>
      <c r="CV250" s="45"/>
    </row>
    <row r="251" spans="4:100" x14ac:dyDescent="0.2"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45"/>
      <c r="BN251" s="45"/>
      <c r="BO251" s="45"/>
      <c r="BP251" s="45"/>
      <c r="BQ251" s="45"/>
      <c r="BR251" s="45"/>
      <c r="BS251" s="45"/>
      <c r="BT251" s="45"/>
      <c r="BU251" s="45"/>
      <c r="BV251" s="45"/>
      <c r="BW251" s="45"/>
      <c r="BX251" s="45"/>
      <c r="BY251" s="45"/>
      <c r="BZ251" s="45"/>
      <c r="CA251" s="45"/>
      <c r="CB251" s="45"/>
      <c r="CC251" s="45"/>
      <c r="CD251" s="45"/>
      <c r="CE251" s="45"/>
      <c r="CF251" s="45"/>
      <c r="CG251" s="45"/>
      <c r="CH251" s="45"/>
      <c r="CI251" s="45"/>
      <c r="CJ251" s="45"/>
      <c r="CK251" s="45"/>
      <c r="CL251" s="45"/>
      <c r="CM251" s="45"/>
      <c r="CN251" s="45"/>
      <c r="CO251" s="45"/>
      <c r="CP251" s="45"/>
      <c r="CQ251" s="45"/>
      <c r="CR251" s="45"/>
      <c r="CS251" s="45"/>
      <c r="CT251" s="45"/>
      <c r="CU251" s="45"/>
      <c r="CV251" s="45"/>
    </row>
    <row r="252" spans="4:100" x14ac:dyDescent="0.2"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45"/>
      <c r="BN252" s="45"/>
      <c r="BO252" s="45"/>
      <c r="BP252" s="45"/>
      <c r="BQ252" s="45"/>
      <c r="BR252" s="45"/>
      <c r="BS252" s="45"/>
      <c r="BT252" s="45"/>
      <c r="BU252" s="45"/>
      <c r="BV252" s="45"/>
      <c r="BW252" s="45"/>
      <c r="BX252" s="45"/>
      <c r="BY252" s="45"/>
      <c r="BZ252" s="45"/>
      <c r="CA252" s="45"/>
      <c r="CB252" s="45"/>
      <c r="CC252" s="45"/>
      <c r="CD252" s="45"/>
      <c r="CE252" s="45"/>
      <c r="CF252" s="45"/>
      <c r="CG252" s="45"/>
      <c r="CH252" s="45"/>
      <c r="CI252" s="45"/>
      <c r="CJ252" s="45"/>
      <c r="CK252" s="45"/>
      <c r="CL252" s="45"/>
      <c r="CM252" s="45"/>
      <c r="CN252" s="45"/>
      <c r="CO252" s="45"/>
      <c r="CP252" s="45"/>
      <c r="CQ252" s="45"/>
      <c r="CR252" s="45"/>
      <c r="CS252" s="45"/>
      <c r="CT252" s="45"/>
      <c r="CU252" s="45"/>
      <c r="CV252" s="45"/>
    </row>
    <row r="253" spans="4:100" x14ac:dyDescent="0.2"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45"/>
      <c r="BN253" s="45"/>
      <c r="BO253" s="45"/>
      <c r="BP253" s="45"/>
      <c r="BQ253" s="45"/>
      <c r="BR253" s="45"/>
      <c r="BS253" s="45"/>
      <c r="BT253" s="45"/>
      <c r="BU253" s="45"/>
      <c r="BV253" s="45"/>
      <c r="BW253" s="45"/>
      <c r="BX253" s="45"/>
      <c r="BY253" s="45"/>
      <c r="BZ253" s="45"/>
      <c r="CA253" s="45"/>
      <c r="CB253" s="45"/>
      <c r="CC253" s="45"/>
      <c r="CD253" s="45"/>
      <c r="CE253" s="45"/>
      <c r="CF253" s="45"/>
      <c r="CG253" s="45"/>
      <c r="CH253" s="45"/>
      <c r="CI253" s="45"/>
      <c r="CJ253" s="45"/>
      <c r="CK253" s="45"/>
      <c r="CL253" s="45"/>
      <c r="CM253" s="45"/>
      <c r="CN253" s="45"/>
      <c r="CO253" s="45"/>
      <c r="CP253" s="45"/>
      <c r="CQ253" s="45"/>
      <c r="CR253" s="45"/>
      <c r="CS253" s="45"/>
      <c r="CT253" s="45"/>
      <c r="CU253" s="45"/>
      <c r="CV253" s="45"/>
    </row>
    <row r="254" spans="4:100" x14ac:dyDescent="0.2"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45"/>
      <c r="BN254" s="45"/>
      <c r="BO254" s="45"/>
      <c r="BP254" s="45"/>
      <c r="BQ254" s="45"/>
      <c r="BR254" s="45"/>
      <c r="BS254" s="45"/>
      <c r="BT254" s="45"/>
      <c r="BU254" s="45"/>
      <c r="BV254" s="45"/>
      <c r="BW254" s="45"/>
      <c r="BX254" s="45"/>
      <c r="BY254" s="45"/>
      <c r="BZ254" s="45"/>
      <c r="CA254" s="45"/>
      <c r="CB254" s="45"/>
      <c r="CC254" s="45"/>
      <c r="CD254" s="45"/>
      <c r="CE254" s="45"/>
      <c r="CF254" s="45"/>
      <c r="CG254" s="45"/>
      <c r="CH254" s="45"/>
      <c r="CI254" s="45"/>
      <c r="CJ254" s="45"/>
      <c r="CK254" s="45"/>
      <c r="CL254" s="45"/>
      <c r="CM254" s="45"/>
      <c r="CN254" s="45"/>
      <c r="CO254" s="45"/>
      <c r="CP254" s="45"/>
      <c r="CQ254" s="45"/>
      <c r="CR254" s="45"/>
      <c r="CS254" s="45"/>
      <c r="CT254" s="45"/>
      <c r="CU254" s="45"/>
      <c r="CV254" s="45"/>
    </row>
    <row r="255" spans="4:100" x14ac:dyDescent="0.2"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45"/>
      <c r="BN255" s="45"/>
      <c r="BO255" s="45"/>
      <c r="BP255" s="45"/>
      <c r="BQ255" s="45"/>
      <c r="BR255" s="45"/>
      <c r="BS255" s="45"/>
      <c r="BT255" s="45"/>
      <c r="BU255" s="45"/>
      <c r="BV255" s="45"/>
      <c r="BW255" s="45"/>
      <c r="BX255" s="45"/>
      <c r="BY255" s="45"/>
      <c r="BZ255" s="45"/>
      <c r="CA255" s="45"/>
      <c r="CB255" s="45"/>
      <c r="CC255" s="45"/>
      <c r="CD255" s="45"/>
      <c r="CE255" s="45"/>
      <c r="CF255" s="45"/>
      <c r="CG255" s="45"/>
      <c r="CH255" s="45"/>
      <c r="CI255" s="45"/>
      <c r="CJ255" s="45"/>
      <c r="CK255" s="45"/>
      <c r="CL255" s="45"/>
      <c r="CM255" s="45"/>
      <c r="CN255" s="45"/>
      <c r="CO255" s="45"/>
      <c r="CP255" s="45"/>
      <c r="CQ255" s="45"/>
      <c r="CR255" s="45"/>
      <c r="CS255" s="45"/>
      <c r="CT255" s="45"/>
      <c r="CU255" s="45"/>
      <c r="CV255" s="45"/>
    </row>
    <row r="256" spans="4:100" x14ac:dyDescent="0.2"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45"/>
      <c r="BN256" s="45"/>
      <c r="BO256" s="45"/>
      <c r="BP256" s="45"/>
      <c r="BQ256" s="45"/>
      <c r="BR256" s="45"/>
      <c r="BS256" s="45"/>
      <c r="BT256" s="45"/>
      <c r="BU256" s="45"/>
      <c r="BV256" s="45"/>
      <c r="BW256" s="45"/>
      <c r="BX256" s="45"/>
      <c r="BY256" s="45"/>
      <c r="BZ256" s="45"/>
      <c r="CA256" s="45"/>
      <c r="CB256" s="45"/>
      <c r="CC256" s="45"/>
      <c r="CD256" s="45"/>
      <c r="CE256" s="45"/>
      <c r="CF256" s="45"/>
      <c r="CG256" s="45"/>
      <c r="CH256" s="45"/>
      <c r="CI256" s="45"/>
      <c r="CJ256" s="45"/>
      <c r="CK256" s="45"/>
      <c r="CL256" s="45"/>
      <c r="CM256" s="45"/>
      <c r="CN256" s="45"/>
      <c r="CO256" s="45"/>
      <c r="CP256" s="45"/>
      <c r="CQ256" s="45"/>
      <c r="CR256" s="45"/>
      <c r="CS256" s="45"/>
      <c r="CT256" s="45"/>
      <c r="CU256" s="45"/>
      <c r="CV256" s="45"/>
    </row>
    <row r="257" spans="4:100" x14ac:dyDescent="0.2"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45"/>
      <c r="BN257" s="45"/>
      <c r="BO257" s="45"/>
      <c r="BP257" s="45"/>
      <c r="BQ257" s="45"/>
      <c r="BR257" s="45"/>
      <c r="BS257" s="45"/>
      <c r="BT257" s="45"/>
      <c r="BU257" s="45"/>
      <c r="BV257" s="45"/>
      <c r="BW257" s="45"/>
      <c r="BX257" s="45"/>
      <c r="BY257" s="45"/>
      <c r="BZ257" s="45"/>
      <c r="CA257" s="45"/>
      <c r="CB257" s="45"/>
      <c r="CC257" s="45"/>
      <c r="CD257" s="45"/>
      <c r="CE257" s="45"/>
      <c r="CF257" s="45"/>
      <c r="CG257" s="45"/>
      <c r="CH257" s="45"/>
      <c r="CI257" s="45"/>
      <c r="CJ257" s="45"/>
      <c r="CK257" s="45"/>
      <c r="CL257" s="45"/>
      <c r="CM257" s="45"/>
      <c r="CN257" s="45"/>
      <c r="CO257" s="45"/>
      <c r="CP257" s="45"/>
      <c r="CQ257" s="45"/>
      <c r="CR257" s="45"/>
      <c r="CS257" s="45"/>
      <c r="CT257" s="45"/>
      <c r="CU257" s="45"/>
      <c r="CV257" s="45"/>
    </row>
    <row r="258" spans="4:100" x14ac:dyDescent="0.2"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45"/>
      <c r="BN258" s="45"/>
      <c r="BO258" s="45"/>
      <c r="BP258" s="45"/>
      <c r="BQ258" s="45"/>
      <c r="BR258" s="45"/>
      <c r="BS258" s="45"/>
      <c r="BT258" s="45"/>
      <c r="BU258" s="45"/>
      <c r="BV258" s="45"/>
      <c r="BW258" s="45"/>
      <c r="BX258" s="45"/>
      <c r="BY258" s="45"/>
      <c r="BZ258" s="45"/>
      <c r="CA258" s="45"/>
      <c r="CB258" s="45"/>
      <c r="CC258" s="45"/>
      <c r="CD258" s="45"/>
      <c r="CE258" s="45"/>
      <c r="CF258" s="45"/>
      <c r="CG258" s="45"/>
      <c r="CH258" s="45"/>
      <c r="CI258" s="45"/>
      <c r="CJ258" s="45"/>
      <c r="CK258" s="45"/>
      <c r="CL258" s="45"/>
      <c r="CM258" s="45"/>
      <c r="CN258" s="45"/>
      <c r="CO258" s="45"/>
      <c r="CP258" s="45"/>
      <c r="CQ258" s="45"/>
      <c r="CR258" s="45"/>
      <c r="CS258" s="45"/>
      <c r="CT258" s="45"/>
      <c r="CU258" s="45"/>
      <c r="CV258" s="45"/>
    </row>
    <row r="259" spans="4:100" x14ac:dyDescent="0.2"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45"/>
      <c r="BN259" s="45"/>
      <c r="BO259" s="45"/>
      <c r="BP259" s="45"/>
      <c r="BQ259" s="45"/>
      <c r="BR259" s="45"/>
      <c r="BS259" s="45"/>
      <c r="BT259" s="45"/>
      <c r="BU259" s="45"/>
      <c r="BV259" s="45"/>
      <c r="BW259" s="45"/>
      <c r="BX259" s="45"/>
      <c r="BY259" s="45"/>
      <c r="BZ259" s="45"/>
      <c r="CA259" s="45"/>
      <c r="CB259" s="45"/>
      <c r="CC259" s="45"/>
      <c r="CD259" s="45"/>
      <c r="CE259" s="45"/>
      <c r="CF259" s="45"/>
      <c r="CG259" s="45"/>
      <c r="CH259" s="45"/>
      <c r="CI259" s="45"/>
      <c r="CJ259" s="45"/>
      <c r="CK259" s="45"/>
      <c r="CL259" s="45"/>
      <c r="CM259" s="45"/>
      <c r="CN259" s="45"/>
      <c r="CO259" s="45"/>
      <c r="CP259" s="45"/>
      <c r="CQ259" s="45"/>
      <c r="CR259" s="45"/>
      <c r="CS259" s="45"/>
      <c r="CT259" s="45"/>
      <c r="CU259" s="45"/>
      <c r="CV259" s="45"/>
    </row>
    <row r="260" spans="4:100" x14ac:dyDescent="0.2"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45"/>
      <c r="BN260" s="45"/>
      <c r="BO260" s="45"/>
      <c r="BP260" s="45"/>
      <c r="BQ260" s="45"/>
      <c r="BR260" s="45"/>
      <c r="BS260" s="45"/>
      <c r="BT260" s="45"/>
      <c r="BU260" s="45"/>
      <c r="BV260" s="45"/>
      <c r="BW260" s="45"/>
      <c r="BX260" s="45"/>
      <c r="BY260" s="45"/>
      <c r="BZ260" s="45"/>
      <c r="CA260" s="45"/>
      <c r="CB260" s="45"/>
      <c r="CC260" s="45"/>
      <c r="CD260" s="45"/>
      <c r="CE260" s="45"/>
      <c r="CF260" s="45"/>
      <c r="CG260" s="45"/>
      <c r="CH260" s="45"/>
      <c r="CI260" s="45"/>
      <c r="CJ260" s="45"/>
      <c r="CK260" s="45"/>
      <c r="CL260" s="45"/>
      <c r="CM260" s="45"/>
      <c r="CN260" s="45"/>
      <c r="CO260" s="45"/>
      <c r="CP260" s="45"/>
      <c r="CQ260" s="45"/>
      <c r="CR260" s="45"/>
      <c r="CS260" s="45"/>
      <c r="CT260" s="45"/>
      <c r="CU260" s="45"/>
      <c r="CV260" s="45"/>
    </row>
    <row r="261" spans="4:100" x14ac:dyDescent="0.2"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</row>
    <row r="262" spans="4:100" x14ac:dyDescent="0.2"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45"/>
      <c r="CV262" s="45"/>
    </row>
    <row r="263" spans="4:100" x14ac:dyDescent="0.2"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</row>
    <row r="264" spans="4:100" x14ac:dyDescent="0.2"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  <c r="CM264" s="45"/>
      <c r="CN264" s="45"/>
      <c r="CO264" s="45"/>
      <c r="CP264" s="45"/>
      <c r="CQ264" s="45"/>
      <c r="CR264" s="45"/>
      <c r="CS264" s="45"/>
      <c r="CT264" s="45"/>
      <c r="CU264" s="45"/>
      <c r="CV264" s="45"/>
    </row>
    <row r="265" spans="4:100" x14ac:dyDescent="0.2"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45"/>
      <c r="CV265" s="45"/>
    </row>
    <row r="266" spans="4:100" x14ac:dyDescent="0.2"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</row>
    <row r="267" spans="4:100" x14ac:dyDescent="0.2"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</row>
    <row r="268" spans="4:100" x14ac:dyDescent="0.2"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</row>
    <row r="269" spans="4:100" x14ac:dyDescent="0.2"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</row>
    <row r="270" spans="4:100" x14ac:dyDescent="0.2"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</row>
    <row r="271" spans="4:100" x14ac:dyDescent="0.2"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</row>
    <row r="272" spans="4:100" x14ac:dyDescent="0.2"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</row>
    <row r="273" spans="4:64" x14ac:dyDescent="0.2"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</row>
    <row r="274" spans="4:64" x14ac:dyDescent="0.2"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</row>
    <row r="275" spans="4:64" x14ac:dyDescent="0.2"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</row>
    <row r="276" spans="4:64" x14ac:dyDescent="0.2"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</row>
    <row r="277" spans="4:64" x14ac:dyDescent="0.2"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</row>
    <row r="278" spans="4:64" x14ac:dyDescent="0.2"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</row>
    <row r="279" spans="4:64" x14ac:dyDescent="0.2"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</row>
    <row r="280" spans="4:64" x14ac:dyDescent="0.2"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</row>
    <row r="281" spans="4:64" x14ac:dyDescent="0.2"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</row>
    <row r="282" spans="4:64" x14ac:dyDescent="0.2"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</row>
    <row r="283" spans="4:64" x14ac:dyDescent="0.2"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</row>
    <row r="284" spans="4:64" x14ac:dyDescent="0.2"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</row>
    <row r="285" spans="4:64" x14ac:dyDescent="0.2"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</row>
    <row r="286" spans="4:64" x14ac:dyDescent="0.2"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</row>
    <row r="287" spans="4:64" x14ac:dyDescent="0.2"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</row>
    <row r="288" spans="4:64" x14ac:dyDescent="0.2"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</row>
    <row r="289" spans="4:64" x14ac:dyDescent="0.2"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</row>
    <row r="290" spans="4:64" x14ac:dyDescent="0.2"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</row>
    <row r="291" spans="4:64" x14ac:dyDescent="0.2"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</row>
    <row r="292" spans="4:64" x14ac:dyDescent="0.2"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</row>
    <row r="293" spans="4:64" x14ac:dyDescent="0.2"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</row>
    <row r="294" spans="4:64" x14ac:dyDescent="0.2"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</row>
    <row r="295" spans="4:64" x14ac:dyDescent="0.2"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</row>
    <row r="296" spans="4:64" x14ac:dyDescent="0.2"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</row>
    <row r="297" spans="4:64" x14ac:dyDescent="0.2"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</row>
    <row r="298" spans="4:64" x14ac:dyDescent="0.2"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</row>
    <row r="299" spans="4:64" x14ac:dyDescent="0.2"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</row>
    <row r="300" spans="4:64" x14ac:dyDescent="0.2"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</row>
    <row r="301" spans="4:64" x14ac:dyDescent="0.2"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</row>
    <row r="302" spans="4:64" x14ac:dyDescent="0.2"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</row>
    <row r="303" spans="4:64" x14ac:dyDescent="0.2"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</row>
    <row r="304" spans="4:64" x14ac:dyDescent="0.2"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</row>
    <row r="305" spans="4:64" x14ac:dyDescent="0.2"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</row>
    <row r="306" spans="4:64" x14ac:dyDescent="0.2"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</row>
    <row r="307" spans="4:64" x14ac:dyDescent="0.2"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</row>
    <row r="308" spans="4:64" x14ac:dyDescent="0.2"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</row>
    <row r="309" spans="4:64" x14ac:dyDescent="0.2"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</row>
    <row r="310" spans="4:64" x14ac:dyDescent="0.2"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</row>
    <row r="311" spans="4:64" x14ac:dyDescent="0.2"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</row>
    <row r="312" spans="4:64" x14ac:dyDescent="0.2"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</row>
    <row r="313" spans="4:64" x14ac:dyDescent="0.2"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</row>
    <row r="314" spans="4:64" x14ac:dyDescent="0.2"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</row>
    <row r="315" spans="4:64" x14ac:dyDescent="0.2"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</row>
    <row r="316" spans="4:64" x14ac:dyDescent="0.2"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</row>
    <row r="317" spans="4:64" x14ac:dyDescent="0.2"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</row>
    <row r="318" spans="4:64" x14ac:dyDescent="0.2"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</row>
    <row r="319" spans="4:64" x14ac:dyDescent="0.2"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</row>
    <row r="320" spans="4:64" x14ac:dyDescent="0.2"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</row>
    <row r="321" spans="4:64" x14ac:dyDescent="0.2"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</row>
    <row r="322" spans="4:64" x14ac:dyDescent="0.2"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</row>
    <row r="323" spans="4:64" x14ac:dyDescent="0.2"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</row>
    <row r="324" spans="4:64" x14ac:dyDescent="0.2"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</row>
    <row r="325" spans="4:64" x14ac:dyDescent="0.2"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</row>
    <row r="326" spans="4:64" x14ac:dyDescent="0.2"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</row>
    <row r="327" spans="4:64" x14ac:dyDescent="0.2"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</row>
    <row r="328" spans="4:64" x14ac:dyDescent="0.2"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</row>
    <row r="329" spans="4:64" x14ac:dyDescent="0.2"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</row>
    <row r="330" spans="4:64" x14ac:dyDescent="0.2"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</row>
    <row r="331" spans="4:64" x14ac:dyDescent="0.2"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</row>
    <row r="332" spans="4:64" x14ac:dyDescent="0.2"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</row>
    <row r="333" spans="4:64" x14ac:dyDescent="0.2"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</row>
    <row r="334" spans="4:64" x14ac:dyDescent="0.2"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</row>
    <row r="335" spans="4:64" x14ac:dyDescent="0.2"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</row>
    <row r="336" spans="4:64" x14ac:dyDescent="0.2"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</row>
    <row r="337" spans="4:64" x14ac:dyDescent="0.2"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</row>
    <row r="338" spans="4:64" x14ac:dyDescent="0.2"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</row>
    <row r="339" spans="4:64" x14ac:dyDescent="0.2"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</row>
    <row r="340" spans="4:64" x14ac:dyDescent="0.2"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</row>
    <row r="341" spans="4:64" x14ac:dyDescent="0.2"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</row>
    <row r="342" spans="4:64" x14ac:dyDescent="0.2"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</row>
    <row r="343" spans="4:64" x14ac:dyDescent="0.2"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</row>
    <row r="344" spans="4:64" x14ac:dyDescent="0.2"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</row>
    <row r="345" spans="4:64" x14ac:dyDescent="0.2"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</row>
  </sheetData>
  <pageMargins left="0.39370078740157483" right="0.39370078740157483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Natalia</dc:creator>
  <cp:lastModifiedBy>Мария В. Томарова</cp:lastModifiedBy>
  <cp:lastPrinted>2023-12-11T17:39:04Z</cp:lastPrinted>
  <dcterms:created xsi:type="dcterms:W3CDTF">2023-11-22T09:51:51Z</dcterms:created>
  <dcterms:modified xsi:type="dcterms:W3CDTF">2024-01-10T12:09:30Z</dcterms:modified>
</cp:coreProperties>
</file>